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howInkAnnotation="0" defaultThemeVersion="166925"/>
  <mc:AlternateContent xmlns:mc="http://schemas.openxmlformats.org/markup-compatibility/2006">
    <mc:Choice Requires="x15">
      <x15ac:absPath xmlns:x15ac="http://schemas.microsoft.com/office/spreadsheetml/2010/11/ac" url="C:\Users\Evelyn Hernandez\Desktop\"/>
    </mc:Choice>
  </mc:AlternateContent>
  <xr:revisionPtr revIDLastSave="0" documentId="13_ncr:1_{D8CE2354-A47D-49BA-AE36-70D149998BD1}" xr6:coauthVersionLast="46" xr6:coauthVersionMax="46" xr10:uidLastSave="{00000000-0000-0000-0000-000000000000}"/>
  <bookViews>
    <workbookView xWindow="-120" yWindow="-120" windowWidth="20730" windowHeight="11160" firstSheet="6" activeTab="8" xr2:uid="{00000000-000D-0000-FFFF-FFFF00000000}"/>
  </bookViews>
  <sheets>
    <sheet name="2_ACTS risk mapping tool" sheetId="3" r:id="rId1"/>
    <sheet name="3_Proactive Discl completeness " sheetId="1" r:id="rId2"/>
    <sheet name="4_Proactive Discl accuracy" sheetId="5" r:id="rId3"/>
    <sheet name="5_Proactive Discl PE response" sheetId="6" r:id="rId4"/>
    <sheet name="6_Reactive Disclosure" sheetId="2" r:id="rId5"/>
    <sheet name="7_Linear Progress Monitoring" sheetId="7" r:id="rId6"/>
    <sheet name="8_Assessment of processes" sheetId="8" r:id="rId7"/>
    <sheet name="9_Status of recommendations" sheetId="4" r:id="rId8"/>
    <sheet name="10_Post assurance data summary" sheetId="10" r:id="rId9"/>
  </sheets>
  <definedNames>
    <definedName name="_Hlk486342757" localSheetId="1">'3_Proactive Discl completeness '!$A$3</definedName>
    <definedName name="_xlnm.Print_Area" localSheetId="8">'10_Post assurance data summary'!$A$1:$R$27</definedName>
    <definedName name="_xlnm.Print_Area" localSheetId="0">'2_ACTS risk mapping tool'!$A$2:$I$22</definedName>
    <definedName name="_xlnm.Print_Area" localSheetId="1">'3_Proactive Discl completeness '!$A$1:$I$50</definedName>
    <definedName name="_xlnm.Print_Area" localSheetId="2">'4_Proactive Discl accuracy'!$A$1:$I$50</definedName>
    <definedName name="_xlnm.Print_Area" localSheetId="3">'5_Proactive Discl PE response'!$A$1:$I$50</definedName>
    <definedName name="_xlnm.Print_Area" localSheetId="4">'6_Reactive Disclosure'!$A$1:$I$46</definedName>
    <definedName name="_xlnm.Print_Area" localSheetId="5">'7_Linear Progress Monitoring'!$A$2:$DB$67</definedName>
    <definedName name="_xlnm.Print_Area" localSheetId="6">'8_Assessment of processes'!$A$1:$J$20</definedName>
    <definedName name="_xlnm.Print_Area" localSheetId="7">'9_Status of recommendations'!$A$1:$I$36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5" l="1"/>
  <c r="H28" i="5"/>
  <c r="G28" i="5"/>
  <c r="F28" i="5"/>
  <c r="I29" i="5"/>
  <c r="H29" i="5"/>
  <c r="G29" i="5"/>
  <c r="F29" i="5"/>
  <c r="I30" i="5"/>
  <c r="H30" i="5"/>
  <c r="G30" i="5"/>
  <c r="F30" i="5"/>
  <c r="I47" i="5" l="1"/>
  <c r="H47" i="5"/>
  <c r="G47" i="5"/>
  <c r="F47" i="5"/>
  <c r="I46" i="5"/>
  <c r="H46" i="5"/>
  <c r="G46" i="5"/>
  <c r="F46" i="5"/>
  <c r="I45" i="5"/>
  <c r="H45" i="5"/>
  <c r="G45" i="5"/>
  <c r="F45" i="5"/>
  <c r="I44" i="5"/>
  <c r="H44" i="5"/>
  <c r="G44" i="5"/>
  <c r="F44" i="5"/>
  <c r="I43" i="5"/>
  <c r="H43" i="5"/>
  <c r="G43" i="5"/>
  <c r="F43" i="5"/>
  <c r="I42" i="5"/>
  <c r="H42" i="5"/>
  <c r="G42" i="5"/>
  <c r="F42" i="5"/>
  <c r="I41" i="5"/>
  <c r="H41" i="5"/>
  <c r="G41" i="5"/>
  <c r="F41" i="5"/>
  <c r="I40" i="5"/>
  <c r="H40" i="5"/>
  <c r="G40" i="5"/>
  <c r="F40" i="5"/>
  <c r="I39" i="5"/>
  <c r="H39" i="5"/>
  <c r="G39" i="5"/>
  <c r="F39" i="5"/>
  <c r="I38" i="5"/>
  <c r="H38" i="5"/>
  <c r="G38" i="5"/>
  <c r="F38" i="5"/>
  <c r="I37" i="5"/>
  <c r="H37" i="5"/>
  <c r="G37" i="5"/>
  <c r="F37" i="5"/>
  <c r="I36" i="5"/>
  <c r="H36" i="5"/>
  <c r="G36" i="5"/>
  <c r="F36" i="5"/>
  <c r="I35" i="5"/>
  <c r="H35" i="5"/>
  <c r="G35" i="5"/>
  <c r="F35" i="5"/>
  <c r="I34" i="5"/>
  <c r="H34" i="5"/>
  <c r="G34" i="5"/>
  <c r="F34" i="5"/>
  <c r="I33" i="5"/>
  <c r="H33" i="5"/>
  <c r="G33" i="5"/>
  <c r="F33" i="5"/>
  <c r="I32" i="5"/>
  <c r="H32" i="5"/>
  <c r="G32" i="5"/>
  <c r="F32" i="5"/>
  <c r="I31" i="5"/>
  <c r="H31" i="5"/>
  <c r="G31" i="5"/>
  <c r="F31"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I13" i="5"/>
  <c r="H13" i="5"/>
  <c r="G13" i="5"/>
  <c r="F13" i="5"/>
  <c r="I12" i="5"/>
  <c r="H12" i="5"/>
  <c r="G12" i="5"/>
  <c r="F12" i="5"/>
  <c r="I11" i="5"/>
  <c r="H11" i="5"/>
  <c r="G11" i="5"/>
  <c r="F11" i="5"/>
  <c r="I10" i="5"/>
  <c r="H10" i="5"/>
  <c r="G10" i="5"/>
  <c r="F10" i="5"/>
  <c r="I9" i="5"/>
  <c r="H9" i="5"/>
  <c r="G9" i="5"/>
  <c r="F9" i="5"/>
  <c r="I8" i="5"/>
  <c r="H8" i="5"/>
  <c r="G8" i="5"/>
  <c r="F8" i="5"/>
  <c r="I7" i="5"/>
  <c r="H7" i="5"/>
  <c r="G7" i="5"/>
  <c r="F7" i="5"/>
  <c r="I6" i="5"/>
  <c r="H6" i="5"/>
  <c r="G6" i="5"/>
  <c r="F6" i="5"/>
  <c r="I5" i="5"/>
  <c r="H5" i="5"/>
  <c r="G5" i="5"/>
  <c r="F5" i="5"/>
  <c r="I4" i="5"/>
  <c r="H4" i="5"/>
  <c r="G4" i="5"/>
  <c r="F4" i="5"/>
  <c r="F17" i="2" l="1"/>
  <c r="F16" i="2"/>
  <c r="F15" i="2"/>
  <c r="F14" i="2"/>
  <c r="F13" i="2"/>
  <c r="F12" i="2"/>
  <c r="F11" i="2"/>
  <c r="F10" i="2"/>
  <c r="F9" i="2"/>
  <c r="F8" i="2"/>
  <c r="F7" i="2"/>
  <c r="F6" i="2"/>
  <c r="F5" i="2"/>
  <c r="F4" i="2"/>
  <c r="AL35" i="7" l="1"/>
  <c r="Q8" i="10" l="1"/>
  <c r="P8" i="10"/>
  <c r="Q7" i="10"/>
  <c r="P7" i="10"/>
  <c r="Q6" i="10"/>
  <c r="P6" i="10"/>
  <c r="F37" i="2"/>
  <c r="F36" i="2"/>
  <c r="F35" i="2"/>
  <c r="F34" i="2"/>
  <c r="F33" i="2"/>
  <c r="F32" i="2"/>
  <c r="F31" i="2"/>
  <c r="F30" i="2"/>
  <c r="F29" i="2"/>
  <c r="F28" i="2"/>
  <c r="F27" i="2"/>
  <c r="F26" i="2"/>
  <c r="F25" i="2"/>
  <c r="M34" i="4" l="1"/>
  <c r="O34" i="4" s="1"/>
  <c r="H34" i="4" s="1"/>
  <c r="L34" i="4"/>
  <c r="K34" i="4"/>
  <c r="M33" i="4"/>
  <c r="O33" i="4" s="1"/>
  <c r="H33" i="4" s="1"/>
  <c r="L33" i="4"/>
  <c r="K33" i="4"/>
  <c r="M32" i="4"/>
  <c r="O32" i="4" s="1"/>
  <c r="H32" i="4" s="1"/>
  <c r="L32" i="4"/>
  <c r="K32" i="4"/>
  <c r="M31" i="4"/>
  <c r="O31" i="4" s="1"/>
  <c r="H31" i="4" s="1"/>
  <c r="L31" i="4"/>
  <c r="K31" i="4"/>
  <c r="M30" i="4"/>
  <c r="O30" i="4" s="1"/>
  <c r="H30" i="4" s="1"/>
  <c r="L30" i="4"/>
  <c r="K30" i="4"/>
  <c r="M29" i="4"/>
  <c r="O29" i="4" s="1"/>
  <c r="H29" i="4" s="1"/>
  <c r="L29" i="4"/>
  <c r="K29" i="4"/>
  <c r="M28" i="4"/>
  <c r="O28" i="4" s="1"/>
  <c r="H28" i="4" s="1"/>
  <c r="L28" i="4"/>
  <c r="K28" i="4"/>
  <c r="M27" i="4"/>
  <c r="O27" i="4" s="1"/>
  <c r="L27" i="4"/>
  <c r="K27" i="4"/>
  <c r="M26" i="4"/>
  <c r="O26" i="4" s="1"/>
  <c r="L26" i="4"/>
  <c r="K26" i="4"/>
  <c r="M25" i="4"/>
  <c r="O25" i="4" s="1"/>
  <c r="L25" i="4"/>
  <c r="K25" i="4"/>
  <c r="M16" i="4"/>
  <c r="N16" i="4" s="1"/>
  <c r="L16" i="4"/>
  <c r="K16" i="4"/>
  <c r="M15" i="4"/>
  <c r="O15" i="4" s="1"/>
  <c r="H15" i="4" s="1"/>
  <c r="L15" i="4"/>
  <c r="K15" i="4"/>
  <c r="M14" i="4"/>
  <c r="O14" i="4" s="1"/>
  <c r="H14" i="4" s="1"/>
  <c r="L14" i="4"/>
  <c r="K14" i="4"/>
  <c r="M13" i="4"/>
  <c r="N13" i="4" s="1"/>
  <c r="L13" i="4"/>
  <c r="K13" i="4"/>
  <c r="M12" i="4"/>
  <c r="N12" i="4" s="1"/>
  <c r="L12" i="4"/>
  <c r="K12" i="4"/>
  <c r="M11" i="4"/>
  <c r="O11" i="4" s="1"/>
  <c r="H11" i="4" s="1"/>
  <c r="L11" i="4"/>
  <c r="K11" i="4"/>
  <c r="M10" i="4"/>
  <c r="O10" i="4" s="1"/>
  <c r="L10" i="4"/>
  <c r="K10" i="4"/>
  <c r="M9" i="4"/>
  <c r="L9" i="4"/>
  <c r="K9" i="4"/>
  <c r="M8" i="4"/>
  <c r="O8" i="4" s="1"/>
  <c r="L8" i="4"/>
  <c r="K8" i="4"/>
  <c r="M7" i="4"/>
  <c r="N7" i="4" s="1"/>
  <c r="L7" i="4"/>
  <c r="K7" i="4"/>
  <c r="C35" i="4"/>
  <c r="C17" i="4"/>
  <c r="D35" i="4"/>
  <c r="D17" i="4"/>
  <c r="N14" i="4" l="1"/>
  <c r="P14" i="4" s="1"/>
  <c r="Q14" i="4" s="1"/>
  <c r="R14" i="4" s="1"/>
  <c r="P16" i="4"/>
  <c r="Q16" i="4" s="1"/>
  <c r="R16" i="4" s="1"/>
  <c r="O35" i="4"/>
  <c r="H23" i="4" s="1"/>
  <c r="P13" i="4"/>
  <c r="Q13" i="4" s="1"/>
  <c r="R13" i="4" s="1"/>
  <c r="O12" i="4"/>
  <c r="H12" i="4" s="1"/>
  <c r="O16" i="4"/>
  <c r="H16" i="4" s="1"/>
  <c r="N25" i="4"/>
  <c r="P25" i="4" s="1"/>
  <c r="Q25" i="4" s="1"/>
  <c r="R25" i="4" s="1"/>
  <c r="N26" i="4"/>
  <c r="P26" i="4" s="1"/>
  <c r="Q26" i="4" s="1"/>
  <c r="R26" i="4" s="1"/>
  <c r="N27" i="4"/>
  <c r="P27" i="4" s="1"/>
  <c r="Q27" i="4" s="1"/>
  <c r="R27" i="4" s="1"/>
  <c r="N28" i="4"/>
  <c r="P28" i="4" s="1"/>
  <c r="Q28" i="4" s="1"/>
  <c r="R28" i="4" s="1"/>
  <c r="N29" i="4"/>
  <c r="P29" i="4" s="1"/>
  <c r="Q29" i="4" s="1"/>
  <c r="R29" i="4" s="1"/>
  <c r="N30" i="4"/>
  <c r="P30" i="4" s="1"/>
  <c r="Q30" i="4" s="1"/>
  <c r="R30" i="4" s="1"/>
  <c r="N31" i="4"/>
  <c r="P31" i="4" s="1"/>
  <c r="Q31" i="4" s="1"/>
  <c r="R31" i="4" s="1"/>
  <c r="N32" i="4"/>
  <c r="P32" i="4" s="1"/>
  <c r="Q32" i="4" s="1"/>
  <c r="R32" i="4" s="1"/>
  <c r="N33" i="4"/>
  <c r="P33" i="4" s="1"/>
  <c r="Q33" i="4" s="1"/>
  <c r="R33" i="4" s="1"/>
  <c r="N34" i="4"/>
  <c r="P34" i="4" s="1"/>
  <c r="Q34" i="4" s="1"/>
  <c r="R34" i="4" s="1"/>
  <c r="N10" i="4"/>
  <c r="P10" i="4" s="1"/>
  <c r="Q10" i="4" s="1"/>
  <c r="R10" i="4" s="1"/>
  <c r="P12" i="4"/>
  <c r="Q12" i="4" s="1"/>
  <c r="R12" i="4" s="1"/>
  <c r="O13" i="4"/>
  <c r="H13" i="4" s="1"/>
  <c r="N11" i="4"/>
  <c r="P11" i="4" s="1"/>
  <c r="Q11" i="4" s="1"/>
  <c r="R11" i="4" s="1"/>
  <c r="N15" i="4"/>
  <c r="P15" i="4" s="1"/>
  <c r="Q15" i="4" s="1"/>
  <c r="R15" i="4" s="1"/>
  <c r="P7" i="4"/>
  <c r="Q7" i="4" s="1"/>
  <c r="R7" i="4" s="1"/>
  <c r="N8" i="4"/>
  <c r="P8" i="4" s="1"/>
  <c r="Q8" i="4" s="1"/>
  <c r="R8" i="4" s="1"/>
  <c r="O9" i="4"/>
  <c r="N9" i="4"/>
  <c r="P9" i="4" s="1"/>
  <c r="Q9" i="4" s="1"/>
  <c r="R9" i="4" s="1"/>
  <c r="O7" i="4"/>
  <c r="R35" i="4" l="1"/>
  <c r="C36" i="4" s="1"/>
  <c r="R17" i="4"/>
  <c r="C18" i="4" s="1"/>
  <c r="O17" i="4"/>
  <c r="H5" i="4" s="1"/>
  <c r="B35" i="4" l="1"/>
  <c r="B17" i="4"/>
  <c r="B6" i="1"/>
  <c r="D18" i="4" l="1"/>
  <c r="D36" i="4"/>
  <c r="I48" i="1"/>
  <c r="I24" i="1"/>
  <c r="I50" i="1"/>
  <c r="H50" i="1"/>
  <c r="B21" i="1"/>
  <c r="B31" i="1"/>
  <c r="B45" i="1"/>
  <c r="B44" i="1"/>
  <c r="B30" i="1"/>
  <c r="B20" i="1"/>
  <c r="H48" i="1"/>
  <c r="H24" i="1" l="1"/>
  <c r="B27" i="10" l="1"/>
  <c r="B26" i="10"/>
  <c r="B25" i="10"/>
  <c r="B24" i="10"/>
  <c r="B23" i="10"/>
  <c r="B22" i="10"/>
  <c r="B21" i="10"/>
  <c r="B20" i="10"/>
  <c r="B19" i="10"/>
  <c r="B18" i="10"/>
  <c r="Q15" i="10"/>
  <c r="P15" i="10"/>
  <c r="Q14" i="10"/>
  <c r="P14" i="10"/>
  <c r="Q13" i="10"/>
  <c r="P13" i="10"/>
  <c r="Q12" i="10"/>
  <c r="P12" i="10"/>
  <c r="Q11" i="10"/>
  <c r="P11" i="10"/>
  <c r="Q10" i="10"/>
  <c r="P10" i="10"/>
  <c r="Q9" i="10"/>
  <c r="P9" i="10"/>
  <c r="J5" i="8" l="1"/>
  <c r="I15" i="8"/>
  <c r="I10" i="8"/>
  <c r="I5" i="8"/>
  <c r="G19" i="8"/>
  <c r="E19" i="8"/>
  <c r="C19" i="8"/>
  <c r="J15" i="8"/>
  <c r="J10" i="8"/>
  <c r="E20" i="8"/>
  <c r="C20" i="8"/>
  <c r="G20" i="8" l="1"/>
  <c r="CT53" i="7"/>
  <c r="CT50" i="7"/>
  <c r="CP41" i="7"/>
  <c r="CO41" i="7"/>
  <c r="CN41" i="7"/>
  <c r="CM41" i="7"/>
  <c r="CL41" i="7"/>
  <c r="CK41" i="7"/>
  <c r="CJ41" i="7"/>
  <c r="CI41" i="7"/>
  <c r="CH41" i="7"/>
  <c r="CG41" i="7"/>
  <c r="CF41" i="7"/>
  <c r="CE41" i="7"/>
  <c r="CD41" i="7"/>
  <c r="CC41" i="7"/>
  <c r="CB41" i="7"/>
  <c r="CA41" i="7"/>
  <c r="BZ41" i="7"/>
  <c r="BY41" i="7"/>
  <c r="BX41" i="7"/>
  <c r="BW41" i="7"/>
  <c r="BV41" i="7"/>
  <c r="BU41" i="7"/>
  <c r="BT41" i="7"/>
  <c r="BS41" i="7"/>
  <c r="BR41" i="7"/>
  <c r="BQ41" i="7"/>
  <c r="BP41" i="7"/>
  <c r="BO41" i="7"/>
  <c r="BN41" i="7"/>
  <c r="BM41" i="7"/>
  <c r="BL41" i="7"/>
  <c r="BK41" i="7"/>
  <c r="BJ41" i="7"/>
  <c r="BI41" i="7"/>
  <c r="BH41" i="7"/>
  <c r="BG41" i="7"/>
  <c r="BF41" i="7"/>
  <c r="BE41" i="7"/>
  <c r="BD41" i="7"/>
  <c r="BC41" i="7"/>
  <c r="BB41" i="7"/>
  <c r="BA41" i="7"/>
  <c r="AZ41" i="7"/>
  <c r="AY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CQ40" i="7"/>
  <c r="CW39" i="7" s="1"/>
  <c r="CP38" i="7"/>
  <c r="CO38" i="7"/>
  <c r="CN38" i="7"/>
  <c r="CM38" i="7"/>
  <c r="CL38" i="7"/>
  <c r="CK38" i="7"/>
  <c r="CJ38" i="7"/>
  <c r="CI38" i="7"/>
  <c r="CH38" i="7"/>
  <c r="CG38" i="7"/>
  <c r="CF38" i="7"/>
  <c r="CE38" i="7"/>
  <c r="CD38" i="7"/>
  <c r="CC38" i="7"/>
  <c r="CB38" i="7"/>
  <c r="CA38" i="7"/>
  <c r="BZ38" i="7"/>
  <c r="BY38" i="7"/>
  <c r="BX38" i="7"/>
  <c r="BW38" i="7"/>
  <c r="BV38" i="7"/>
  <c r="BU38" i="7"/>
  <c r="BT38" i="7"/>
  <c r="BS38" i="7"/>
  <c r="BR38" i="7"/>
  <c r="BQ38" i="7"/>
  <c r="BP38" i="7"/>
  <c r="BO38" i="7"/>
  <c r="BN38" i="7"/>
  <c r="BM38" i="7"/>
  <c r="BL38" i="7"/>
  <c r="BK38" i="7"/>
  <c r="BJ38" i="7"/>
  <c r="BI38" i="7"/>
  <c r="BH38" i="7"/>
  <c r="BG38" i="7"/>
  <c r="BF38" i="7"/>
  <c r="BE38" i="7"/>
  <c r="BD38" i="7"/>
  <c r="BC38" i="7"/>
  <c r="BB38" i="7"/>
  <c r="BA38" i="7"/>
  <c r="AZ38" i="7"/>
  <c r="AY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F38" i="7"/>
  <c r="E38" i="7"/>
  <c r="CQ37" i="7"/>
  <c r="DA36" i="7"/>
  <c r="CT36" i="7"/>
  <c r="CP35" i="7"/>
  <c r="CO35" i="7"/>
  <c r="CN35" i="7"/>
  <c r="CM35" i="7"/>
  <c r="CL35" i="7"/>
  <c r="CK35" i="7"/>
  <c r="CI35" i="7"/>
  <c r="CH35" i="7"/>
  <c r="CG35" i="7"/>
  <c r="CF35" i="7"/>
  <c r="CE35" i="7"/>
  <c r="CD35" i="7"/>
  <c r="CC35" i="7"/>
  <c r="CB35" i="7"/>
  <c r="CA35" i="7"/>
  <c r="BZ35" i="7"/>
  <c r="BY35" i="7"/>
  <c r="BX35" i="7"/>
  <c r="BW35" i="7"/>
  <c r="BV35" i="7"/>
  <c r="BU35" i="7"/>
  <c r="BT35" i="7"/>
  <c r="BS35" i="7"/>
  <c r="BR35" i="7"/>
  <c r="BQ35" i="7"/>
  <c r="BP35" i="7"/>
  <c r="BO35" i="7"/>
  <c r="BN35" i="7"/>
  <c r="BM35" i="7"/>
  <c r="BL35" i="7"/>
  <c r="BK35" i="7"/>
  <c r="BJ35" i="7"/>
  <c r="BI35" i="7"/>
  <c r="BH35" i="7"/>
  <c r="BG35" i="7"/>
  <c r="BF35" i="7"/>
  <c r="BE35" i="7"/>
  <c r="BD35" i="7"/>
  <c r="BC35" i="7"/>
  <c r="BB35" i="7"/>
  <c r="BA35" i="7"/>
  <c r="AZ35" i="7"/>
  <c r="AY35" i="7"/>
  <c r="AX35" i="7"/>
  <c r="AW35" i="7"/>
  <c r="AV35" i="7"/>
  <c r="AU35" i="7"/>
  <c r="AT35" i="7"/>
  <c r="AS35" i="7"/>
  <c r="AR35" i="7"/>
  <c r="AQ35" i="7"/>
  <c r="AP35" i="7"/>
  <c r="AO35" i="7"/>
  <c r="AN35" i="7"/>
  <c r="AM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CQ34" i="7"/>
  <c r="DA33" i="7"/>
  <c r="CT33" i="7"/>
  <c r="CP32" i="7"/>
  <c r="CO32" i="7"/>
  <c r="CN32" i="7"/>
  <c r="CM32" i="7"/>
  <c r="CL32" i="7"/>
  <c r="CK32" i="7"/>
  <c r="CJ32" i="7"/>
  <c r="CI32" i="7"/>
  <c r="CH32" i="7"/>
  <c r="CG32" i="7"/>
  <c r="CF32" i="7"/>
  <c r="CE32" i="7"/>
  <c r="CD32" i="7"/>
  <c r="CC32" i="7"/>
  <c r="CB32" i="7"/>
  <c r="CA32" i="7"/>
  <c r="BZ32" i="7"/>
  <c r="BY32" i="7"/>
  <c r="BX32" i="7"/>
  <c r="BW32" i="7"/>
  <c r="BV32" i="7"/>
  <c r="BU32" i="7"/>
  <c r="BT32" i="7"/>
  <c r="BS32" i="7"/>
  <c r="BR32" i="7"/>
  <c r="BQ32" i="7"/>
  <c r="BP32" i="7"/>
  <c r="BN32" i="7"/>
  <c r="BM32" i="7"/>
  <c r="BL32" i="7"/>
  <c r="BK32" i="7"/>
  <c r="BJ32" i="7"/>
  <c r="BI32" i="7"/>
  <c r="BH32" i="7"/>
  <c r="BG32" i="7"/>
  <c r="BF32" i="7"/>
  <c r="BE32" i="7"/>
  <c r="BD32" i="7"/>
  <c r="BC32" i="7"/>
  <c r="BB32" i="7"/>
  <c r="BA32" i="7"/>
  <c r="AZ32" i="7"/>
  <c r="AY32" i="7"/>
  <c r="AX32" i="7"/>
  <c r="AW32" i="7"/>
  <c r="AV32" i="7"/>
  <c r="AU32" i="7"/>
  <c r="AT32" i="7"/>
  <c r="AS32" i="7"/>
  <c r="AR32" i="7"/>
  <c r="AQ32" i="7"/>
  <c r="AP32" i="7"/>
  <c r="AO32" i="7"/>
  <c r="AN32" i="7"/>
  <c r="AM32" i="7"/>
  <c r="AL32" i="7"/>
  <c r="AK32" i="7"/>
  <c r="AJ32" i="7"/>
  <c r="AI32" i="7"/>
  <c r="AH32" i="7"/>
  <c r="AF32" i="7"/>
  <c r="AE32" i="7"/>
  <c r="AD32" i="7"/>
  <c r="AC32" i="7"/>
  <c r="AB32" i="7"/>
  <c r="AA32" i="7"/>
  <c r="Z32" i="7"/>
  <c r="Y32" i="7"/>
  <c r="X32" i="7"/>
  <c r="W32" i="7"/>
  <c r="V32" i="7"/>
  <c r="U32" i="7"/>
  <c r="T32" i="7"/>
  <c r="S32" i="7"/>
  <c r="R32" i="7"/>
  <c r="Q32" i="7"/>
  <c r="P32" i="7"/>
  <c r="O32" i="7"/>
  <c r="N32" i="7"/>
  <c r="M32" i="7"/>
  <c r="L32" i="7"/>
  <c r="K32" i="7"/>
  <c r="J32" i="7"/>
  <c r="I32" i="7"/>
  <c r="H32" i="7"/>
  <c r="G32" i="7"/>
  <c r="F32" i="7"/>
  <c r="E32" i="7"/>
  <c r="CQ31" i="7"/>
  <c r="DA30" i="7"/>
  <c r="CT30" i="7"/>
  <c r="CP29" i="7"/>
  <c r="CO29" i="7"/>
  <c r="CN29" i="7"/>
  <c r="CM29" i="7"/>
  <c r="CL29" i="7"/>
  <c r="CK29" i="7"/>
  <c r="CJ29" i="7"/>
  <c r="CI29" i="7"/>
  <c r="CH29" i="7"/>
  <c r="CG29" i="7"/>
  <c r="CF29" i="7"/>
  <c r="CE29" i="7"/>
  <c r="CD29" i="7"/>
  <c r="CC29" i="7"/>
  <c r="CB29" i="7"/>
  <c r="CA29" i="7"/>
  <c r="BZ29" i="7"/>
  <c r="BY29" i="7"/>
  <c r="BX29" i="7"/>
  <c r="BW29" i="7"/>
  <c r="BV29" i="7"/>
  <c r="BU29" i="7"/>
  <c r="BT29" i="7"/>
  <c r="BS29" i="7"/>
  <c r="BR29" i="7"/>
  <c r="BQ29" i="7"/>
  <c r="BP29" i="7"/>
  <c r="BO29" i="7"/>
  <c r="BN29" i="7"/>
  <c r="BM29" i="7"/>
  <c r="BL29" i="7"/>
  <c r="BK29" i="7"/>
  <c r="BJ29" i="7"/>
  <c r="BI29" i="7"/>
  <c r="BH29" i="7"/>
  <c r="BG29" i="7"/>
  <c r="BF29" i="7"/>
  <c r="BE29" i="7"/>
  <c r="BC29" i="7"/>
  <c r="BB29" i="7"/>
  <c r="AZ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F29" i="7"/>
  <c r="E29" i="7"/>
  <c r="CQ28" i="7"/>
  <c r="DA27" i="7"/>
  <c r="CT27" i="7"/>
  <c r="CP26" i="7"/>
  <c r="CO26" i="7"/>
  <c r="CN26" i="7"/>
  <c r="CM26" i="7"/>
  <c r="CL26" i="7"/>
  <c r="CK26" i="7"/>
  <c r="CI26" i="7"/>
  <c r="CH26" i="7"/>
  <c r="CG26" i="7"/>
  <c r="CF26" i="7"/>
  <c r="CE26" i="7"/>
  <c r="CD26" i="7"/>
  <c r="CC26" i="7"/>
  <c r="CB26" i="7"/>
  <c r="CA26" i="7"/>
  <c r="BZ26" i="7"/>
  <c r="BY26" i="7"/>
  <c r="BX26" i="7"/>
  <c r="BW26" i="7"/>
  <c r="BV26" i="7"/>
  <c r="BU26" i="7"/>
  <c r="BT26" i="7"/>
  <c r="BS26" i="7"/>
  <c r="BR26" i="7"/>
  <c r="BQ26" i="7"/>
  <c r="BP26" i="7"/>
  <c r="BO26" i="7"/>
  <c r="BN26" i="7"/>
  <c r="BM26" i="7"/>
  <c r="BL26" i="7"/>
  <c r="BK26" i="7"/>
  <c r="BJ26" i="7"/>
  <c r="BI26" i="7"/>
  <c r="BH26" i="7"/>
  <c r="BG26" i="7"/>
  <c r="BF26" i="7"/>
  <c r="BD26" i="7"/>
  <c r="BC26"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N26" i="7"/>
  <c r="K26" i="7"/>
  <c r="J26" i="7"/>
  <c r="I26" i="7"/>
  <c r="G26" i="7"/>
  <c r="E26" i="7"/>
  <c r="CQ25" i="7"/>
  <c r="CW24" i="7" s="1"/>
  <c r="CQ22" i="7"/>
  <c r="DA21" i="7"/>
  <c r="CT21" i="7"/>
  <c r="CQ19" i="7"/>
  <c r="DA18" i="7"/>
  <c r="CT18" i="7"/>
  <c r="CK16" i="7"/>
  <c r="CJ16" i="7"/>
  <c r="CI16" i="7"/>
  <c r="CH16" i="7"/>
  <c r="CD16" i="7"/>
  <c r="CB16" i="7"/>
  <c r="BY16" i="7"/>
  <c r="BX16" i="7"/>
  <c r="BV16" i="7"/>
  <c r="BU16" i="7"/>
  <c r="BS16" i="7"/>
  <c r="BQ16" i="7"/>
  <c r="BO16" i="7"/>
  <c r="BN16" i="7"/>
  <c r="BM16" i="7"/>
  <c r="BL16" i="7"/>
  <c r="BH16" i="7"/>
  <c r="BE16" i="7"/>
  <c r="BD16" i="7"/>
  <c r="AZ16" i="7"/>
  <c r="AY16" i="7"/>
  <c r="AX16" i="7"/>
  <c r="AW16" i="7"/>
  <c r="AV16" i="7"/>
  <c r="AU16" i="7"/>
  <c r="AS16" i="7"/>
  <c r="AR16" i="7"/>
  <c r="AQ16" i="7"/>
  <c r="AO16" i="7"/>
  <c r="AM16" i="7"/>
  <c r="AL16" i="7"/>
  <c r="AJ16" i="7"/>
  <c r="AI16" i="7"/>
  <c r="AH16" i="7"/>
  <c r="AG16" i="7"/>
  <c r="AF16" i="7"/>
  <c r="AE16" i="7"/>
  <c r="AC16" i="7"/>
  <c r="AB16" i="7"/>
  <c r="AA16" i="7"/>
  <c r="Z16" i="7"/>
  <c r="X16" i="7"/>
  <c r="W16" i="7"/>
  <c r="V16" i="7"/>
  <c r="U16" i="7"/>
  <c r="T16" i="7"/>
  <c r="S16" i="7"/>
  <c r="R16" i="7"/>
  <c r="Q16" i="7"/>
  <c r="P16" i="7"/>
  <c r="N16" i="7"/>
  <c r="M16" i="7"/>
  <c r="L16" i="7"/>
  <c r="K16" i="7"/>
  <c r="J16" i="7"/>
  <c r="I16" i="7"/>
  <c r="G16" i="7"/>
  <c r="F16" i="7"/>
  <c r="E16" i="7"/>
  <c r="CO15" i="7"/>
  <c r="CL15" i="7"/>
  <c r="CL16" i="7" s="1"/>
  <c r="CE15" i="7"/>
  <c r="CE16" i="7" s="1"/>
  <c r="BT15" i="7"/>
  <c r="BT16" i="7" s="1"/>
  <c r="BR15" i="7"/>
  <c r="BR16" i="7" s="1"/>
  <c r="BK15" i="7"/>
  <c r="BK16" i="7" s="1"/>
  <c r="BJ15" i="7"/>
  <c r="BJ16" i="7" s="1"/>
  <c r="BI15" i="7"/>
  <c r="BI16" i="7" s="1"/>
  <c r="BG15" i="7"/>
  <c r="BG16" i="7" s="1"/>
  <c r="AN15" i="7"/>
  <c r="AN16" i="7" s="1"/>
  <c r="CG14" i="7"/>
  <c r="CG16" i="7" s="1"/>
  <c r="CF14" i="7"/>
  <c r="CF16" i="7" s="1"/>
  <c r="BZ14" i="7"/>
  <c r="BZ16" i="7" s="1"/>
  <c r="BW14" i="7"/>
  <c r="BW16" i="7" s="1"/>
  <c r="BP14" i="7"/>
  <c r="BP16" i="7" s="1"/>
  <c r="BF14" i="7"/>
  <c r="BF16" i="7" s="1"/>
  <c r="BB14" i="7"/>
  <c r="BB16" i="7" s="1"/>
  <c r="AP14" i="7"/>
  <c r="AP16" i="7" s="1"/>
  <c r="AK14" i="7"/>
  <c r="AK16" i="7" s="1"/>
  <c r="CQ13" i="7"/>
  <c r="CT12" i="7"/>
  <c r="CQ12" i="7"/>
  <c r="CQ10" i="7"/>
  <c r="DA9" i="7"/>
  <c r="CT9" i="7"/>
  <c r="CQ4" i="7"/>
  <c r="DA12" i="7" s="1"/>
  <c r="B47" i="5"/>
  <c r="B46" i="5"/>
  <c r="B45" i="5"/>
  <c r="B44" i="5"/>
  <c r="B33" i="5"/>
  <c r="B32" i="5"/>
  <c r="B31" i="5"/>
  <c r="B30" i="5"/>
  <c r="B23" i="5"/>
  <c r="B22" i="5"/>
  <c r="B21" i="5"/>
  <c r="B20" i="5"/>
  <c r="B16" i="5"/>
  <c r="B15" i="5"/>
  <c r="B14" i="5"/>
  <c r="B13" i="5"/>
  <c r="B9" i="5"/>
  <c r="B8" i="5"/>
  <c r="B7" i="5"/>
  <c r="B6" i="5"/>
  <c r="DA39" i="7" l="1"/>
  <c r="CT39" i="7"/>
  <c r="F24" i="5"/>
  <c r="F48" i="5"/>
  <c r="G48" i="5"/>
  <c r="H48" i="5"/>
  <c r="I48" i="5"/>
  <c r="G24" i="5"/>
  <c r="H24" i="5"/>
  <c r="I24" i="5"/>
  <c r="DA24" i="7"/>
  <c r="CT24" i="7"/>
  <c r="CQ15" i="7"/>
  <c r="CQ14" i="7"/>
  <c r="CQ16" i="7" s="1"/>
  <c r="F50" i="5" l="1"/>
  <c r="I50" i="5"/>
  <c r="H50" i="5"/>
  <c r="G50" i="5"/>
  <c r="G35" i="4"/>
  <c r="G36" i="4" s="1"/>
  <c r="F35" i="4"/>
  <c r="F36" i="4" s="1"/>
  <c r="E35" i="4"/>
  <c r="E36" i="4" s="1"/>
  <c r="G17" i="4"/>
  <c r="G18" i="4" s="1"/>
  <c r="F17" i="4"/>
  <c r="F18" i="4" s="1"/>
  <c r="E17" i="4"/>
  <c r="E18" i="4" s="1"/>
  <c r="N47" i="1" l="1"/>
  <c r="N46" i="1"/>
  <c r="N45" i="1"/>
  <c r="N44" i="1"/>
  <c r="N43" i="1"/>
  <c r="N42" i="1"/>
  <c r="N41" i="1"/>
  <c r="N40" i="1"/>
  <c r="N39" i="1"/>
  <c r="N38" i="1"/>
  <c r="N37" i="1"/>
  <c r="N36" i="1"/>
  <c r="N35" i="1"/>
  <c r="N34" i="1"/>
  <c r="N33" i="1"/>
  <c r="N32" i="1"/>
  <c r="N31" i="1"/>
  <c r="N30" i="1"/>
  <c r="N29" i="1"/>
  <c r="N28" i="1"/>
  <c r="N23" i="1"/>
  <c r="N22" i="1"/>
  <c r="N21" i="1"/>
  <c r="N20" i="1"/>
  <c r="N19" i="1"/>
  <c r="N18" i="1"/>
  <c r="N17" i="1"/>
  <c r="N16" i="1"/>
  <c r="N15" i="1"/>
  <c r="N14" i="1"/>
  <c r="N13" i="1"/>
  <c r="N12" i="1"/>
  <c r="N11" i="1"/>
  <c r="N10" i="1"/>
  <c r="N9" i="1"/>
  <c r="N8" i="1"/>
  <c r="N7" i="1"/>
  <c r="N6" i="1"/>
  <c r="N5" i="1"/>
  <c r="N4" i="1"/>
  <c r="L37" i="2"/>
  <c r="K37" i="2"/>
  <c r="L36" i="2"/>
  <c r="K36" i="2"/>
  <c r="L35" i="2"/>
  <c r="K35" i="2"/>
  <c r="L34" i="2"/>
  <c r="K34" i="2"/>
  <c r="L33" i="2"/>
  <c r="K33" i="2"/>
  <c r="L32" i="2"/>
  <c r="K32" i="2"/>
  <c r="L31" i="2"/>
  <c r="K31" i="2"/>
  <c r="L30" i="2"/>
  <c r="K30" i="2"/>
  <c r="L29" i="2"/>
  <c r="K29" i="2"/>
  <c r="L28" i="2"/>
  <c r="K28" i="2"/>
  <c r="L27" i="2"/>
  <c r="K27" i="2"/>
  <c r="L26" i="2"/>
  <c r="K26" i="2"/>
  <c r="L25" i="2"/>
  <c r="K25" i="2"/>
  <c r="L17" i="2"/>
  <c r="K17" i="2"/>
  <c r="L16" i="2"/>
  <c r="K16" i="2"/>
  <c r="L15" i="2"/>
  <c r="K15" i="2"/>
  <c r="L14" i="2"/>
  <c r="K14" i="2"/>
  <c r="L13" i="2"/>
  <c r="K13" i="2"/>
  <c r="L12" i="2"/>
  <c r="K12" i="2"/>
  <c r="L11" i="2"/>
  <c r="K11" i="2"/>
  <c r="L10" i="2"/>
  <c r="K10" i="2"/>
  <c r="L9" i="2"/>
  <c r="K9" i="2"/>
  <c r="L8" i="2"/>
  <c r="K8" i="2"/>
  <c r="L7" i="2"/>
  <c r="K7" i="2"/>
  <c r="L6" i="2"/>
  <c r="K6" i="2"/>
  <c r="L5" i="2"/>
  <c r="K5" i="2"/>
  <c r="L4" i="2"/>
  <c r="K4" i="2"/>
  <c r="R47" i="1"/>
  <c r="Q47" i="1"/>
  <c r="R46" i="1"/>
  <c r="Q46" i="1"/>
  <c r="R45" i="1"/>
  <c r="Q45" i="1"/>
  <c r="R44" i="1"/>
  <c r="Q44" i="1"/>
  <c r="R43" i="1"/>
  <c r="Q43" i="1"/>
  <c r="R42" i="1"/>
  <c r="Q42" i="1"/>
  <c r="R41" i="1"/>
  <c r="Q41" i="1"/>
  <c r="R40" i="1"/>
  <c r="Q40" i="1"/>
  <c r="R39" i="1"/>
  <c r="Q39" i="1"/>
  <c r="R38" i="1"/>
  <c r="Q38" i="1"/>
  <c r="R37" i="1"/>
  <c r="Q37" i="1"/>
  <c r="R36" i="1"/>
  <c r="Q36" i="1"/>
  <c r="R35" i="1"/>
  <c r="Q35" i="1"/>
  <c r="R34" i="1"/>
  <c r="Q34" i="1"/>
  <c r="R33" i="1"/>
  <c r="Q33" i="1"/>
  <c r="R32" i="1"/>
  <c r="Q32" i="1"/>
  <c r="R31" i="1"/>
  <c r="Q31" i="1"/>
  <c r="R30" i="1"/>
  <c r="Q30" i="1"/>
  <c r="R29" i="1"/>
  <c r="Q29" i="1"/>
  <c r="R28" i="1"/>
  <c r="Q28" i="1"/>
  <c r="R23" i="1"/>
  <c r="Q23" i="1"/>
  <c r="R22" i="1"/>
  <c r="Q22" i="1"/>
  <c r="R21" i="1"/>
  <c r="Q21" i="1"/>
  <c r="R20" i="1"/>
  <c r="Q20" i="1"/>
  <c r="R19" i="1"/>
  <c r="Q19" i="1"/>
  <c r="R18" i="1"/>
  <c r="Q18" i="1"/>
  <c r="R17" i="1"/>
  <c r="Q17" i="1"/>
  <c r="R16" i="1"/>
  <c r="Q16" i="1"/>
  <c r="R15" i="1"/>
  <c r="Q15" i="1"/>
  <c r="R14" i="1"/>
  <c r="Q14" i="1"/>
  <c r="R13" i="1"/>
  <c r="Q13" i="1"/>
  <c r="R12" i="1"/>
  <c r="Q12" i="1"/>
  <c r="R11" i="1"/>
  <c r="Q11" i="1"/>
  <c r="R10" i="1"/>
  <c r="Q10" i="1"/>
  <c r="R9" i="1"/>
  <c r="Q9" i="1"/>
  <c r="R8" i="1"/>
  <c r="Q8" i="1"/>
  <c r="R7" i="1"/>
  <c r="Q7" i="1"/>
  <c r="R6" i="1"/>
  <c r="Q6" i="1"/>
  <c r="R5" i="1"/>
  <c r="Q5" i="1"/>
  <c r="R4" i="1"/>
  <c r="Q4" i="1"/>
  <c r="B14" i="1"/>
  <c r="B13" i="1"/>
  <c r="B7" i="1"/>
  <c r="O41" i="1" l="1"/>
  <c r="P41" i="1" s="1"/>
  <c r="B32" i="1" s="1"/>
  <c r="K38" i="2"/>
  <c r="O10" i="1"/>
  <c r="P10" i="1" s="1"/>
  <c r="B8" i="1" s="1"/>
  <c r="O23" i="1"/>
  <c r="S22" i="1"/>
  <c r="G22" i="1" s="1"/>
  <c r="O47" i="1"/>
  <c r="P47" i="1" s="1"/>
  <c r="B46" i="1" s="1"/>
  <c r="O17" i="1"/>
  <c r="P17" i="1" s="1"/>
  <c r="B15" i="1" s="1"/>
  <c r="L18" i="2"/>
  <c r="B20" i="2" s="1"/>
  <c r="L38" i="2"/>
  <c r="B40" i="2" s="1"/>
  <c r="K18" i="2"/>
  <c r="N35" i="2"/>
  <c r="S17" i="1"/>
  <c r="G17" i="1" s="1"/>
  <c r="S23" i="1"/>
  <c r="G23" i="1" s="1"/>
  <c r="S44" i="1"/>
  <c r="G44" i="1" s="1"/>
  <c r="S28" i="1"/>
  <c r="G28" i="1" s="1"/>
  <c r="S8" i="1"/>
  <c r="G8" i="1" s="1"/>
  <c r="N8" i="2"/>
  <c r="M10" i="2"/>
  <c r="M14" i="2"/>
  <c r="N16" i="2"/>
  <c r="N33" i="2"/>
  <c r="S29" i="1"/>
  <c r="G29" i="1" s="1"/>
  <c r="S37" i="1"/>
  <c r="G37" i="1" s="1"/>
  <c r="S41" i="1"/>
  <c r="G41" i="1" s="1"/>
  <c r="S33" i="1"/>
  <c r="G33" i="1" s="1"/>
  <c r="S19" i="1"/>
  <c r="G19" i="1" s="1"/>
  <c r="S11" i="1"/>
  <c r="G11" i="1" s="1"/>
  <c r="M29" i="2"/>
  <c r="N25" i="2"/>
  <c r="N31" i="2"/>
  <c r="S5" i="1"/>
  <c r="G5" i="1" s="1"/>
  <c r="S7" i="1"/>
  <c r="G7" i="1" s="1"/>
  <c r="S15" i="1"/>
  <c r="G15" i="1" s="1"/>
  <c r="S31" i="1"/>
  <c r="G31" i="1" s="1"/>
  <c r="S39" i="1"/>
  <c r="G39" i="1" s="1"/>
  <c r="S43" i="1"/>
  <c r="G43" i="1" s="1"/>
  <c r="S45" i="1"/>
  <c r="G45" i="1" s="1"/>
  <c r="S47" i="1"/>
  <c r="G47" i="1" s="1"/>
  <c r="S9" i="1"/>
  <c r="G9" i="1" s="1"/>
  <c r="S13" i="1"/>
  <c r="G13" i="1" s="1"/>
  <c r="S21" i="1"/>
  <c r="G21" i="1" s="1"/>
  <c r="S35" i="1"/>
  <c r="G35" i="1" s="1"/>
  <c r="S4" i="1"/>
  <c r="G4" i="1" s="1"/>
  <c r="S6" i="1"/>
  <c r="G6" i="1" s="1"/>
  <c r="S10" i="1"/>
  <c r="G10" i="1" s="1"/>
  <c r="S12" i="1"/>
  <c r="G12" i="1" s="1"/>
  <c r="S14" i="1"/>
  <c r="G14" i="1" s="1"/>
  <c r="S16" i="1"/>
  <c r="G16" i="1" s="1"/>
  <c r="S18" i="1"/>
  <c r="G18" i="1" s="1"/>
  <c r="S20" i="1"/>
  <c r="G20" i="1" s="1"/>
  <c r="S30" i="1"/>
  <c r="G30" i="1" s="1"/>
  <c r="S32" i="1"/>
  <c r="G32" i="1" s="1"/>
  <c r="S34" i="1"/>
  <c r="G34" i="1" s="1"/>
  <c r="S36" i="1"/>
  <c r="G36" i="1" s="1"/>
  <c r="S38" i="1"/>
  <c r="G38" i="1" s="1"/>
  <c r="S40" i="1"/>
  <c r="G40" i="1" s="1"/>
  <c r="S42" i="1"/>
  <c r="G42" i="1" s="1"/>
  <c r="S46" i="1"/>
  <c r="G46" i="1" s="1"/>
  <c r="M12" i="2"/>
  <c r="M33" i="2"/>
  <c r="M8" i="2"/>
  <c r="N4" i="2"/>
  <c r="N6" i="2"/>
  <c r="N10" i="2"/>
  <c r="N12" i="2"/>
  <c r="N14" i="2"/>
  <c r="M16" i="2"/>
  <c r="M25" i="2"/>
  <c r="M27" i="2"/>
  <c r="N29" i="2"/>
  <c r="M31" i="2"/>
  <c r="M37" i="2"/>
  <c r="N27" i="2"/>
  <c r="N37" i="2"/>
  <c r="M5" i="2"/>
  <c r="M7" i="2"/>
  <c r="N9" i="2"/>
  <c r="M11" i="2"/>
  <c r="M13" i="2"/>
  <c r="N15" i="2"/>
  <c r="M17" i="2"/>
  <c r="N26" i="2"/>
  <c r="M28" i="2"/>
  <c r="N30" i="2"/>
  <c r="N32" i="2"/>
  <c r="N34" i="2"/>
  <c r="N36" i="2"/>
  <c r="N5" i="2"/>
  <c r="M9" i="2"/>
  <c r="M26" i="2"/>
  <c r="M30" i="2"/>
  <c r="M32" i="2"/>
  <c r="N7" i="2"/>
  <c r="N11" i="2"/>
  <c r="N17" i="2"/>
  <c r="N28" i="2"/>
  <c r="M34" i="2"/>
  <c r="M36" i="2"/>
  <c r="M35" i="2"/>
  <c r="N13" i="2"/>
  <c r="M15" i="2"/>
  <c r="M6" i="2"/>
  <c r="M4" i="2"/>
  <c r="B39" i="2" l="1"/>
  <c r="B19" i="2"/>
  <c r="L43" i="2"/>
  <c r="B45" i="2" s="1"/>
  <c r="K43" i="2"/>
  <c r="O24" i="1"/>
  <c r="P24" i="1" s="1"/>
  <c r="F24" i="1" s="1"/>
  <c r="P23" i="1"/>
  <c r="B22" i="1" s="1"/>
  <c r="O48" i="1"/>
  <c r="P32" i="2"/>
  <c r="O29" i="2"/>
  <c r="P17" i="2"/>
  <c r="P11" i="2"/>
  <c r="P29" i="2"/>
  <c r="O32" i="2"/>
  <c r="B31" i="2" s="1"/>
  <c r="P37" i="2"/>
  <c r="O17" i="2"/>
  <c r="B14" i="2" s="1"/>
  <c r="O37" i="2"/>
  <c r="B35" i="2" s="1"/>
  <c r="O11" i="2"/>
  <c r="B6" i="2" s="1"/>
  <c r="B44" i="2" l="1"/>
  <c r="O50" i="1"/>
  <c r="P50" i="1" s="1"/>
  <c r="F50" i="1" s="1"/>
  <c r="P38" i="2"/>
  <c r="B28" i="2"/>
  <c r="O38" i="2"/>
  <c r="B27" i="2"/>
  <c r="P18" i="2"/>
  <c r="O18" i="2"/>
  <c r="P48" i="1"/>
  <c r="F48" i="1" s="1"/>
  <c r="B32" i="2"/>
  <c r="B15" i="2"/>
  <c r="B36" i="2"/>
  <c r="B7" i="2"/>
  <c r="P43" i="2" l="1"/>
  <c r="O43" i="2"/>
</calcChain>
</file>

<file path=xl/sharedStrings.xml><?xml version="1.0" encoding="utf-8"?>
<sst xmlns="http://schemas.openxmlformats.org/spreadsheetml/2006/main" count="706" uniqueCount="438">
  <si>
    <t>Sector, subsector</t>
  </si>
  <si>
    <t>IDS</t>
  </si>
  <si>
    <t>OC4IDS</t>
  </si>
  <si>
    <t>Ease of Access</t>
  </si>
  <si>
    <t>No</t>
  </si>
  <si>
    <t>A:</t>
  </si>
  <si>
    <t>Degree of implementation</t>
  </si>
  <si>
    <t>B:</t>
  </si>
  <si>
    <t>I</t>
  </si>
  <si>
    <t>%</t>
  </si>
  <si>
    <t>progress since previous approved report -&gt;</t>
  </si>
  <si>
    <t>No.</t>
  </si>
  <si>
    <t>% of 42</t>
  </si>
  <si>
    <t>X</t>
  </si>
  <si>
    <t>1 - 50%:</t>
  </si>
  <si>
    <t>51-99%:</t>
  </si>
  <si>
    <t>100%:</t>
  </si>
  <si>
    <t>Ref</t>
  </si>
  <si>
    <t xml:space="preserve"> %</t>
  </si>
  <si>
    <t>Ongoing or completed?</t>
  </si>
  <si>
    <t>Sub-sector</t>
  </si>
  <si>
    <t>A</t>
  </si>
  <si>
    <t>B</t>
  </si>
  <si>
    <t>C</t>
  </si>
  <si>
    <t>D</t>
  </si>
  <si>
    <t>E</t>
  </si>
  <si>
    <t>F</t>
  </si>
  <si>
    <t>G</t>
  </si>
  <si>
    <t>H</t>
  </si>
  <si>
    <t>J</t>
  </si>
  <si>
    <t>H/M/L</t>
  </si>
  <si>
    <t>Group Ease of Access</t>
  </si>
  <si>
    <t>Rounded</t>
  </si>
  <si>
    <t>F contains data?</t>
  </si>
  <si>
    <t>H contains data?</t>
  </si>
  <si>
    <t>Sum (missing data if "1")</t>
  </si>
  <si>
    <t>Areas of concern?</t>
  </si>
  <si>
    <t>sub-sectors</t>
  </si>
  <si>
    <t>Project Status</t>
  </si>
  <si>
    <t>Binary choices</t>
  </si>
  <si>
    <t>General scope of contract</t>
  </si>
  <si>
    <t>Binary Yes/No</t>
  </si>
  <si>
    <t xml:space="preserve">Local </t>
  </si>
  <si>
    <t>Regional</t>
  </si>
  <si>
    <t>Primary funding soucre</t>
  </si>
  <si>
    <t>% of 16 km</t>
  </si>
  <si>
    <t>Recommendation</t>
  </si>
  <si>
    <t>Directed at</t>
  </si>
  <si>
    <t>Multiple assessments?</t>
  </si>
  <si>
    <t>Count of core data</t>
  </si>
  <si>
    <t>Implementation assessed?</t>
  </si>
  <si>
    <t>NOT COMPLETE?</t>
  </si>
  <si>
    <t>NOT COMPLETE COUNT</t>
  </si>
  <si>
    <t>Evaluación de la solidez de los procesos de gestión seleccionados</t>
  </si>
  <si>
    <t>Contrato</t>
  </si>
  <si>
    <t xml:space="preserve">Instrucciones: Utilice los menú desplegables para seleccionar "Alto", "Medio", "Bajo" o "Ninguno" de acuerdo a los criterios enumerados en esa fila. Después agregue una justificación corta en la casilla de comentarios contigua </t>
  </si>
  <si>
    <t>Gestión de Calidad</t>
  </si>
  <si>
    <t>Protección Ambiental y Social</t>
  </si>
  <si>
    <t>Salud y Seguridad</t>
  </si>
  <si>
    <t>FECHA:</t>
  </si>
  <si>
    <t>ASESOR:</t>
  </si>
  <si>
    <t>TOTALES</t>
  </si>
  <si>
    <t>Evaluación</t>
  </si>
  <si>
    <t>Comentario</t>
  </si>
  <si>
    <t>ALTO:
(3 pts)</t>
  </si>
  <si>
    <t>MEDIO:
(2 pt)</t>
  </si>
  <si>
    <t xml:space="preserve">Las instrucciones a los oferentes incluyen un requerimiento específico de cumplir con una norma nacional pertinente </t>
  </si>
  <si>
    <t>BAJO:
(1 pt)</t>
  </si>
  <si>
    <t>Documentos del contrato</t>
  </si>
  <si>
    <t>Las instrucciones a los oferentes no hacen referencia alguna a este aspecto de buena práctica</t>
  </si>
  <si>
    <t xml:space="preserve">El contrato incluye un requerimiento específico de cumplir con una o más normas internacionales reconocidas. </t>
  </si>
  <si>
    <t>El contrato incluye un requerimiento específico de cumplir una norma nacional pertinente</t>
  </si>
  <si>
    <t>El contrato incluye un requerimiento, pero éste no se ajusta a la norma nacional pertinente</t>
  </si>
  <si>
    <t>Las instrucciones a los ofertantes incluyen un requerimiento específico, pero éste no se ajusta a la norma nacional pertinente</t>
  </si>
  <si>
    <t>El contrato no hace referencia alguna a este aspecto de buena práctica</t>
  </si>
  <si>
    <t>El personal del sitio indica conciencia de lo que es una buena práctica y se observan que en general las ponen en práctica</t>
  </si>
  <si>
    <t>Se observan ejemplos de buenas prácticas, pero también hay cierta evidencia de deficiencias que no se están abordando</t>
  </si>
  <si>
    <t>Existen indicios de un bajo nivel de conciencia de buenas prácticas y se observan varios ejmplos de malas prácticas</t>
  </si>
  <si>
    <t>Se observan casos significativos de malas prácticas y se constata que se permite que continúen sin que la dirección del sitio las aborde</t>
  </si>
  <si>
    <t>Mapeo de los conductores de desempeño: Herramienta de evaluación rápida</t>
  </si>
  <si>
    <t>Entidad que se está evaluando:</t>
  </si>
  <si>
    <t>Evaluado por:</t>
  </si>
  <si>
    <t>Fecha:</t>
  </si>
  <si>
    <t>CONDUCTORES DE DESEMPEÑO</t>
  </si>
  <si>
    <t>Elaboración</t>
  </si>
  <si>
    <t>Comentarios/explicación</t>
  </si>
  <si>
    <t>Evaluación de los potenciales conductores de ineficiencia, mal manejo o corrupción</t>
  </si>
  <si>
    <t>CAPACIDAD
lo hace posible</t>
  </si>
  <si>
    <t>Personal y equipo de finanzas</t>
  </si>
  <si>
    <t>Procedimientos de operación claros</t>
  </si>
  <si>
    <t>Habilidades y experiencia</t>
  </si>
  <si>
    <t>Transparencia</t>
  </si>
  <si>
    <t>Monitoreo del desempeño</t>
  </si>
  <si>
    <t>CONFIANZA
hace que florezca</t>
  </si>
  <si>
    <t>Valores y visión compartida</t>
  </si>
  <si>
    <t>Respetuo mutuo entre los actores</t>
  </si>
  <si>
    <t>Favorecer el ENTORNO institucional                                         permite que continue</t>
  </si>
  <si>
    <t>Se premia el buen desempeño</t>
  </si>
  <si>
    <t>Comentarios adicionales</t>
  </si>
  <si>
    <t>Cómo interpretar y aplicar los resultados de este ejercicio</t>
  </si>
  <si>
    <t>Confianza en contratos justos y procesos de manejo de las licitaciones</t>
  </si>
  <si>
    <t xml:space="preserve">Evaluación sobre la integridad de la divulgación proactiva (nivel del proyecto y nivel del contrato) </t>
  </si>
  <si>
    <t>PROYECTO:</t>
  </si>
  <si>
    <t>Fase del proyecto</t>
  </si>
  <si>
    <t>Datos divulgados</t>
  </si>
  <si>
    <t>Ubicación de los datos</t>
  </si>
  <si>
    <t>Facilidad de acceso</t>
  </si>
  <si>
    <t>Número de referencia del proyecto</t>
  </si>
  <si>
    <t>Propietario del proyecto</t>
  </si>
  <si>
    <t>Nombre del proyecto</t>
  </si>
  <si>
    <t>Ubicación del proyecto</t>
  </si>
  <si>
    <t>Descripción del proyecto</t>
  </si>
  <si>
    <t>Preparación del proyecto (7)</t>
  </si>
  <si>
    <t>Alcance del proyecto (producto principal)</t>
  </si>
  <si>
    <t>Impacto ambiental</t>
  </si>
  <si>
    <t>Detalle de contacto</t>
  </si>
  <si>
    <t>Fecha de aprobación del presupuesto del proyecto</t>
  </si>
  <si>
    <t>Estado del proyecto (actual)</t>
  </si>
  <si>
    <t>Fecha de finalización (proyectada)</t>
  </si>
  <si>
    <t>Razones de cambios al proyecto</t>
  </si>
  <si>
    <t>Referencia para informes de auditoría y evaluación</t>
  </si>
  <si>
    <r>
      <t xml:space="preserve">Instrucciones: </t>
    </r>
    <r>
      <rPr>
        <i/>
        <sz val="11"/>
        <color theme="1"/>
        <rFont val="Arial"/>
        <family val="2"/>
      </rPr>
      <t>Ingrese los datos en las celdas pálidas. Haga clic para más instrucciones. Rojo? Indica falta información</t>
    </r>
  </si>
  <si>
    <t>CONTRATO:</t>
  </si>
  <si>
    <t>FECHA</t>
  </si>
  <si>
    <t>Fase del Contrato</t>
  </si>
  <si>
    <t>Elementos de datos del proyecto</t>
  </si>
  <si>
    <t>Entidad de adquisiciones</t>
  </si>
  <si>
    <t>Detalles de contacto de la entidad de adquisiciones</t>
  </si>
  <si>
    <t>Tipo de contrato</t>
  </si>
  <si>
    <t>Estado del contrato (actual)</t>
  </si>
  <si>
    <t>Costo estimado</t>
  </si>
  <si>
    <t>Entidad administradora del contrato</t>
  </si>
  <si>
    <t>Título del contrato</t>
  </si>
  <si>
    <t xml:space="preserve">Empresa(s) del contrato </t>
  </si>
  <si>
    <t>Precio del contrato</t>
  </si>
  <si>
    <t>Alcance de trabajo del contrato</t>
  </si>
  <si>
    <t>Fecha de inicio del contrato</t>
  </si>
  <si>
    <t>Duración del contrato</t>
  </si>
  <si>
    <t>Variación al precio del contrato</t>
  </si>
  <si>
    <t>Incremento del precio del contrato</t>
  </si>
  <si>
    <t>Variación a la duración del contrato</t>
  </si>
  <si>
    <t>Variación al alcance del contrato</t>
  </si>
  <si>
    <t>Razones de los cambios de precio</t>
  </si>
  <si>
    <t>Razones de los cambios en alcance y duración</t>
  </si>
  <si>
    <t>Resumen de índices de facilidad de acceso y divulgación (al nivel de proyecto únicamente)</t>
  </si>
  <si>
    <t>EVALUADOR</t>
  </si>
  <si>
    <t>Exactitud percibida</t>
  </si>
  <si>
    <t>Identificación del proyecto (7)</t>
  </si>
  <si>
    <t>Probable (P)</t>
  </si>
  <si>
    <t>Inconsistente (I)</t>
  </si>
  <si>
    <t>Improbable (U)</t>
  </si>
  <si>
    <t>[falta] (M)</t>
  </si>
  <si>
    <t>Numero de referencia del proyecto</t>
  </si>
  <si>
    <t>Preparación del proyecto    (7)</t>
  </si>
  <si>
    <t>Alcance del proyecto producto principal)</t>
  </si>
  <si>
    <t>Fuentes de financiamiento</t>
  </si>
  <si>
    <t>Detalles de contacto</t>
  </si>
  <si>
    <t>Presupuesto del proyecto</t>
  </si>
  <si>
    <t>Finalización del proyecto    (6)</t>
  </si>
  <si>
    <r>
      <t xml:space="preserve">Instrucciones: </t>
    </r>
    <r>
      <rPr>
        <i/>
        <sz val="11"/>
        <color theme="1"/>
        <rFont val="Arial"/>
        <family val="2"/>
      </rPr>
      <t xml:space="preserve"> Ingrese los datos en las celdas pálidas. Haga clic en las celdas para más instrucciones.</t>
    </r>
  </si>
  <si>
    <t>Fecha de finalización (proyectado)</t>
  </si>
  <si>
    <t xml:space="preserve">Resumen de evaluaciones de precisión al nivel de proyecto (como %)  </t>
  </si>
  <si>
    <t>Precisión percibida</t>
  </si>
  <si>
    <t>Evaluador</t>
  </si>
  <si>
    <t>Resumen de las evaluaciones de precisión (en %) :
(global para el nivel de proyecto y el contrato incluido arriba)</t>
  </si>
  <si>
    <t xml:space="preserve">Evaluación de respuestas de las EC a las consultas relacionadas con la divulgación proactiva (a nivel de proyecto y de contrato) </t>
  </si>
  <si>
    <t>Comentario si "Otro"</t>
  </si>
  <si>
    <t>Fecha resuelto</t>
  </si>
  <si>
    <t>Instrucciones:  Ingrese los datos en las celdas pálidas. Haga clic en las celdas para más instrucciones.</t>
  </si>
  <si>
    <t>CONTRATO</t>
  </si>
  <si>
    <t>Ejecución 
(6)</t>
  </si>
  <si>
    <t>Ejecución
(6)</t>
  </si>
  <si>
    <t>Ejecución (6)</t>
  </si>
  <si>
    <t>CUANDO SE DESBLOQUEA LA HOJA, ESTAS FILAS PUEDEN DESOCULTARSE PARA MOSTRAR MÁS DETALLES DE LA HOJA DE CÁLCULO SUBYACENTE</t>
  </si>
  <si>
    <t>PROYECTO</t>
  </si>
  <si>
    <t>Elemento de dato del proyecto</t>
  </si>
  <si>
    <t>Fecha solicitado</t>
  </si>
  <si>
    <t>Fecha recibido</t>
  </si>
  <si>
    <t>Días</t>
  </si>
  <si>
    <t>Identificación y preparación (8)</t>
  </si>
  <si>
    <t>Resumen del proyecto o estudio de factibilidad</t>
  </si>
  <si>
    <t>Evaluación de impacto ambiental y social</t>
  </si>
  <si>
    <t>Plan de reasentamiento y compensación</t>
  </si>
  <si>
    <t>Plan de adquisiciones</t>
  </si>
  <si>
    <t>Decisión de aprobación del proyecto</t>
  </si>
  <si>
    <t>Informes de avances en la implementación</t>
  </si>
  <si>
    <t>Finalización
(6)</t>
  </si>
  <si>
    <t>Decisión de enmienda del presupuesto</t>
  </si>
  <si>
    <t>Informe de evaluación del proyecto</t>
  </si>
  <si>
    <t>Ifnormes de auditorías técnicas</t>
  </si>
  <si>
    <t>Informes de auditorías financieras</t>
  </si>
  <si>
    <t>COMENTARIOS
(a nivel de proyecto)</t>
  </si>
  <si>
    <t>TASAS REACTIVAS AL NIVEL DEL PROYECTO</t>
  </si>
  <si>
    <t>NOTA: Si los elementos de divulgación reactiva han sido divulgados proactivamente, agregar un comentario e ingresar la fecha en las columnas de  "fecha solicitado" y "fecha recibido".</t>
  </si>
  <si>
    <t>CONTRATOS</t>
  </si>
  <si>
    <t>EVALUADOR:</t>
  </si>
  <si>
    <t>Elemento de dato del contrato</t>
  </si>
  <si>
    <t>% de lo solicitado:</t>
  </si>
  <si>
    <t>Contrato (3)</t>
  </si>
  <si>
    <t>Implementación (5)</t>
  </si>
  <si>
    <t>TASAS REACTIVAS AL NIVEL DEL CONTRATO</t>
  </si>
  <si>
    <t xml:space="preserve">INDICES REACTIVOS GLOBALES </t>
  </si>
  <si>
    <t>COMENTARIOS GENERALES</t>
  </si>
  <si>
    <t>Contactos oficiales y roles</t>
  </si>
  <si>
    <t>Método de adquisiciones</t>
  </si>
  <si>
    <t>Documentos de licitación</t>
  </si>
  <si>
    <t>Resultados de la evaluación de la licitación</t>
  </si>
  <si>
    <t>Informe diseño del proyecto</t>
  </si>
  <si>
    <t>Acuerdo y condiciones del contrato</t>
  </si>
  <si>
    <t>Registro y propiedad de las empresas</t>
  </si>
  <si>
    <t>Especificaciones y planos</t>
  </si>
  <si>
    <t>Lista de variaciones, cambios, enmiendas</t>
  </si>
  <si>
    <t xml:space="preserve">Lista de  escala de aprobaciones </t>
  </si>
  <si>
    <t>Calidad de informes de aseguramiento</t>
  </si>
  <si>
    <t>Registros de desembolsos o certificados de pago</t>
  </si>
  <si>
    <t>Enmiendas al contrato</t>
  </si>
  <si>
    <t>CADENADO (km)</t>
  </si>
  <si>
    <t>a</t>
  </si>
  <si>
    <t>al:</t>
  </si>
  <si>
    <t xml:space="preserve">fecha del informe anterior: </t>
  </si>
  <si>
    <t>d</t>
  </si>
  <si>
    <t>días desde el informe anterior</t>
  </si>
  <si>
    <t>Acumulativo</t>
  </si>
  <si>
    <t>Este</t>
  </si>
  <si>
    <t>Anterior</t>
  </si>
  <si>
    <t>Indice de producción</t>
  </si>
  <si>
    <t>Aceso y despejado</t>
  </si>
  <si>
    <t>km/semana</t>
  </si>
  <si>
    <t>Alcantarilla</t>
  </si>
  <si>
    <t>Planificada</t>
  </si>
  <si>
    <t>Real</t>
  </si>
  <si>
    <t>Tubo</t>
  </si>
  <si>
    <t>Caja</t>
  </si>
  <si>
    <t>Puentes</t>
  </si>
  <si>
    <t>Puentes Planificados</t>
  </si>
  <si>
    <t>Avance desde informe previo aprobado  -&gt;</t>
  </si>
  <si>
    <t>Térraplen</t>
  </si>
  <si>
    <t>Primera Capa</t>
  </si>
  <si>
    <t>Subbase</t>
  </si>
  <si>
    <t>Base tratada con Cementoe (CTB)</t>
  </si>
  <si>
    <t>Concreto Asfáltico (CA)</t>
  </si>
  <si>
    <t>Hombros</t>
  </si>
  <si>
    <t>Acabados</t>
  </si>
  <si>
    <t>(lineas, señales, barreras etc)</t>
  </si>
  <si>
    <t>COMENTARIOS CLAVE</t>
  </si>
  <si>
    <t xml:space="preserve">1.  Se está logrando una mejor compactación y un mayor grosor en la CA.  Tráfico de obras en marcha en el tramo aún no aprobado.  </t>
  </si>
  <si>
    <t>2.  Un control de calidad más estricto para el CA ha dado lugar esta semana a tiempos de mezcla más largos en la AMP, y a una mejora del grosor y la compactación del CA.</t>
  </si>
  <si>
    <t>3.  Averías frecuentes en la planta de CTB y en el equipo de transporte.    *** estudiando las razones de las diferencias en las propiedades del CTB entre el km 6 y el km 85</t>
  </si>
  <si>
    <t xml:space="preserve">4.  El bitumen ha sido probado in situ.  Los resultados son alentadores, pero la aprobación final dependerá de la coherencia con los resultados del laboratorio de ******* (previstos para mediados de octubre) </t>
  </si>
  <si>
    <t>5.  Se han observado problemas de seguridad relacionados con el trabajo en altura y la exposición extrema al polvo de cemento.</t>
  </si>
  <si>
    <t>Discrepancias</t>
  </si>
  <si>
    <t>El contratista informa de 23 km de hombros, pero no muestra ninguno en su propio gráfico de progreso lineal.   Esto se debe probablemente a que está pendiente de pruebas</t>
  </si>
  <si>
    <t>El contratista informa de que se han restaurado 21 pozos de excavación, de un total de 42.   El consultor informa de 10 aprobados, de un total de 54, con un progreso sustancial en 27</t>
  </si>
  <si>
    <t>El porcentaje de avance del contratista para cada elemento parece estar redondeado; por ejemplo, el 58,3% de avance del CTB aparece como 59%.</t>
  </si>
  <si>
    <t>Comentarios narrativos.</t>
  </si>
  <si>
    <t>Progreso inhibido esta semana debido a las averías (CTB), a las largas distancias (AC) y a la mejora del control de calidad</t>
  </si>
  <si>
    <t>Actividades críticas</t>
  </si>
  <si>
    <t>Trabajos de Pavimentación con CTB y Asphalt.   Los drenajes de piedra/revestidos podrían llegar a ser críticos si no se acuerda pronto una metodología</t>
  </si>
  <si>
    <t>Instrucciones para llenado</t>
  </si>
  <si>
    <t>a) Datos relacionados con los avances logrados deben ingresarse en las celdas sombreadas como</t>
  </si>
  <si>
    <t>Otros campos están protegidos y no deben cambiarse</t>
  </si>
  <si>
    <t>b) Para cada actividad, cada celda representa 1 km. Para reflejar el % de finalización de cada actividad en cada longitud de 1 km, ingrese una cifra entre 0 (ningún avance) y 1 (finalizado)</t>
  </si>
  <si>
    <t xml:space="preserve">c) Para comentarios clave sobre encadenados específicos, ingrese el número del comentario bajo encadenado, con referencia cruzada al comentario mismo en esta sección. </t>
  </si>
  <si>
    <t xml:space="preserve">d) Las redistribuciones entre las alcantarillas de caja y las alcantarillas de tubo se indican con una                                                                                                 
</t>
  </si>
  <si>
    <t>para indicar una alcantarilla que ya no se suministra.</t>
  </si>
  <si>
    <r>
      <t>e) CLAVE SOMBREADA</t>
    </r>
    <r>
      <rPr>
        <i/>
        <sz val="8"/>
        <rFont val="Arial"/>
        <family val="2"/>
      </rPr>
      <t xml:space="preserve">:  </t>
    </r>
  </si>
  <si>
    <t>Obras no requeridas, o finalizadas bajo contrato previo:</t>
  </si>
  <si>
    <r>
      <t xml:space="preserve">f) </t>
    </r>
    <r>
      <rPr>
        <i/>
        <sz val="8"/>
        <rFont val="Arial"/>
        <family val="2"/>
      </rPr>
      <t>Otras instrucciones aparecerán en la esquina superior de la pantalla cuando esté en la celda seleccionada</t>
    </r>
  </si>
  <si>
    <t>Preparado por</t>
  </si>
  <si>
    <t>Aprobado por:</t>
  </si>
  <si>
    <t>Alcan. por semana</t>
  </si>
  <si>
    <t>m/sem</t>
  </si>
  <si>
    <t>km/sem</t>
  </si>
  <si>
    <t>vances acumulativos según reportados</t>
  </si>
  <si>
    <t>Certificado de Pago interino (IPC) de avances según reportado</t>
  </si>
  <si>
    <t>Restablecimiento de la fosa de captación, según reportado</t>
  </si>
  <si>
    <t>Los drenajes revestidos avanzan según reportado</t>
  </si>
  <si>
    <t>Aprobado:</t>
  </si>
  <si>
    <t>Visita al sitio</t>
  </si>
  <si>
    <t xml:space="preserve">Evaluación </t>
  </si>
  <si>
    <t>Resumen de datos posterior al aseguramiento</t>
  </si>
  <si>
    <t>PROCESO DE ASEGURAMIENTO</t>
  </si>
  <si>
    <t>DATOS INGRESADOS POR:</t>
  </si>
  <si>
    <t>Registro</t>
  </si>
  <si>
    <t>Entidad Contratante</t>
  </si>
  <si>
    <t>Alcance general</t>
  </si>
  <si>
    <t>Fuente principal de financiamiento</t>
  </si>
  <si>
    <t>Costo final del proyecto (US$)</t>
  </si>
  <si>
    <t>Duración final del Proyecto (días)</t>
  </si>
  <si>
    <t>Al inicio</t>
  </si>
  <si>
    <t>Durante asegura-miento</t>
  </si>
  <si>
    <t>Nivel de PROYECTO:   ¿Ha hecho CoST previamente recomendaciones relacionadas con este PROYECTO?
Responda Si o No en la casilla de la derecha. Si la respuesta es Si - proporcione la fecha y nombre del informe de aseguramiento</t>
  </si>
  <si>
    <t>Si/No</t>
  </si>
  <si>
    <t>Fecha</t>
  </si>
  <si>
    <t>Recomendaciones previas realizadas al nivel de este PROYECTO</t>
  </si>
  <si>
    <t>Resumen de recomendaciones</t>
  </si>
  <si>
    <t>Dirigido a</t>
  </si>
  <si>
    <t>Ninguno</t>
  </si>
  <si>
    <t>Bajo</t>
  </si>
  <si>
    <t>Medio</t>
  </si>
  <si>
    <t>Alto</t>
  </si>
  <si>
    <t>Comentarios</t>
  </si>
  <si>
    <t>Grado de implementación</t>
  </si>
  <si>
    <t>Totales</t>
  </si>
  <si>
    <t>Otros comentarios generales (de haberos) sobre recomendaciones a nivel de proyecto</t>
  </si>
  <si>
    <t>De faltar datos esenciales aparecerá un mensaje a la derecha de este campo de celda.  
Se deben incluir comentarios de ser apropiado pero no se consideran esenciales</t>
  </si>
  <si>
    <t>Nivel MÁS ALTO:    ¿Ha hecho CoST previamente recomendaciones relacionadas con este SECTOR?
Responda Si o No en la casilla de la derecha. Si la respuesta es Si - proporcione la fecha y nombre del informe de aseguramiento</t>
  </si>
  <si>
    <t>Resumen de la recomendación</t>
  </si>
  <si>
    <t>Dirigida a:</t>
  </si>
  <si>
    <t>Otros detalles y comentarios</t>
  </si>
  <si>
    <t>Desviación</t>
  </si>
  <si>
    <t>Costo %</t>
  </si>
  <si>
    <t>Tiempo%</t>
  </si>
  <si>
    <t>Si</t>
  </si>
  <si>
    <t>Parcial</t>
  </si>
  <si>
    <t>Incongruente</t>
  </si>
  <si>
    <t>Inverosímil</t>
  </si>
  <si>
    <t>Verosímil</t>
  </si>
  <si>
    <t>V</t>
  </si>
  <si>
    <t>INC</t>
  </si>
  <si>
    <t>INV</t>
  </si>
  <si>
    <t>(f)</t>
  </si>
  <si>
    <t>Falta</t>
  </si>
  <si>
    <t>Otro</t>
  </si>
  <si>
    <t>COMENTARIOS
(a nivel de contrato)</t>
  </si>
  <si>
    <r>
      <t>(</t>
    </r>
    <r>
      <rPr>
        <i/>
        <sz val="7"/>
        <rFont val="Arial"/>
        <family val="2"/>
      </rPr>
      <t>Discrepancias menores continúan)</t>
    </r>
  </si>
  <si>
    <t>NINGUNO</t>
  </si>
  <si>
    <t>Sí</t>
  </si>
  <si>
    <t>En curso</t>
  </si>
  <si>
    <t>Suspendido</t>
  </si>
  <si>
    <t>Completado</t>
  </si>
  <si>
    <t>Otro (añadir comentario)</t>
  </si>
  <si>
    <t>Planificación</t>
  </si>
  <si>
    <t>Diseño</t>
  </si>
  <si>
    <t xml:space="preserve">Gestión de licitaciones </t>
  </si>
  <si>
    <t>Servicios (Consultor)</t>
  </si>
  <si>
    <t>Obras (Contratista)</t>
  </si>
  <si>
    <t>Monitoreo y Evaluación</t>
  </si>
  <si>
    <t>Operación y Mantenimiento</t>
  </si>
  <si>
    <t>Otros (añada un comentario)</t>
  </si>
  <si>
    <t>Internacional (Préstamo)</t>
  </si>
  <si>
    <t>Internacional (Donación)</t>
  </si>
  <si>
    <t>APP</t>
  </si>
  <si>
    <t>Preparación del proyecto</t>
  </si>
  <si>
    <t>Adecuación del diseño</t>
  </si>
  <si>
    <t>Gestión de licitaciones</t>
  </si>
  <si>
    <t>Gestión de contratos</t>
  </si>
  <si>
    <t>Gestión de la calidad</t>
  </si>
  <si>
    <t>Seguridad</t>
  </si>
  <si>
    <t>Protección</t>
  </si>
  <si>
    <t>Otro (agregar comentario)</t>
  </si>
  <si>
    <t>Referencia y nombre del contrato</t>
  </si>
  <si>
    <t>Áreas de preocupación</t>
  </si>
  <si>
    <t>Área principal (de la lista desplegable)</t>
  </si>
  <si>
    <t>Área secundaria (de la lista desplegable)</t>
  </si>
  <si>
    <t>Comentario (incluido "otro" como texto libre)</t>
  </si>
  <si>
    <t>(solo para contratos de trabajo) Datos de empleo desglosados por género</t>
  </si>
  <si>
    <t>¿Requerido en contrato?</t>
  </si>
  <si>
    <t>¿Divulgados?</t>
  </si>
  <si>
    <t>¿Participación comunitaria institucionalizada?</t>
  </si>
  <si>
    <t>Obras del proyecto</t>
  </si>
  <si>
    <t>Vinculado con la seguridad</t>
  </si>
  <si>
    <t>Aseguramiento siguiente</t>
  </si>
  <si>
    <t>Hallazgos relevantes</t>
  </si>
  <si>
    <t>Más detalles y comentarios</t>
  </si>
  <si>
    <t>NINGUNO:
(0 pt)</t>
  </si>
  <si>
    <t>Energía</t>
  </si>
  <si>
    <t>Educación</t>
  </si>
  <si>
    <t>Salud</t>
  </si>
  <si>
    <t>Agua y Saneamiento</t>
  </si>
  <si>
    <t>Transporte - Carreteras</t>
  </si>
  <si>
    <t>Transporte - Aeropuerto</t>
  </si>
  <si>
    <t>Otro (Agregue comentario)</t>
  </si>
  <si>
    <t>(faltante)</t>
  </si>
  <si>
    <t>Faltante</t>
  </si>
  <si>
    <t>Nombre / referencia al informe de aseguramiento u otra referencia</t>
  </si>
  <si>
    <t xml:space="preserve">Medidas relacionadas a la auditoría social de CoST
(si corresponde) que involucre a los beneficiarios </t>
  </si>
  <si>
    <t>Claridad institucional</t>
  </si>
  <si>
    <t>Impacto en tierras  y reasentamientos</t>
  </si>
  <si>
    <t>Costo a la finalización (proyectado)</t>
  </si>
  <si>
    <t xml:space="preserve">Proceso de adquisicion </t>
  </si>
  <si>
    <t>Incremento del precio del contrato por escalamiento</t>
  </si>
  <si>
    <t>Alcance a la finalización (proyectado)</t>
  </si>
  <si>
    <t>[faltante] (f)</t>
  </si>
  <si>
    <t>Verosimil (V)</t>
  </si>
  <si>
    <t>Incongruente (INC)</t>
  </si>
  <si>
    <t>Inverosimil (INV)</t>
  </si>
  <si>
    <t>Las instrucciones a los oferentes incluyen un requerimiento específico de cumplir con una o más normas internacionales reconocidas.</t>
  </si>
  <si>
    <t>Referencia y nombre del proyecto 
(repita ingresos de ser necesario)</t>
  </si>
  <si>
    <r>
      <rPr>
        <b/>
        <sz val="11"/>
        <color rgb="FFFFFFFF"/>
        <rFont val="Arial"/>
        <family val="2"/>
      </rPr>
      <t xml:space="preserve">Cómo utilizar esta herramienta. </t>
    </r>
    <r>
      <rPr>
        <b/>
        <u/>
        <sz val="11"/>
        <color indexed="9"/>
        <rFont val="Arial"/>
        <family val="2"/>
      </rPr>
      <t xml:space="preserve">
</t>
    </r>
    <r>
      <rPr>
        <i/>
        <sz val="11"/>
        <color rgb="FFFFFFFF"/>
        <rFont val="Arial"/>
        <family val="2"/>
      </rPr>
      <t>Esta herramienta ofrece un sistema estructurado para mapear y entender mejor los conductores del buen desempeño de una entidad y sus procesos. La primera columna enumera 12 conductores de buen desempeño.      Haga clic en una celda de color claro para una explicación detallada. 
Las celdas con textura presentan los menú desplegables.</t>
    </r>
  </si>
  <si>
    <t>¿Si, Parcialmente o No?</t>
  </si>
  <si>
    <t>RENDICIÓN DE CUENTAS hace que suceda</t>
  </si>
  <si>
    <t>En una entidad ideal, cada uno de los conductores de desempeño es completamente evidente. Sin embargo, esto rara vez sucede, y la medida en que uno de los subconductores enumerados es débil o está ausente indica un mayor riesgo de ineficiencia, mal manejo o corrupción</t>
  </si>
  <si>
    <t>Propósito</t>
  </si>
  <si>
    <t>Facilidad de Acceso</t>
  </si>
  <si>
    <t>Gestión de las licitaciones(14)</t>
  </si>
  <si>
    <t xml:space="preserve">Proceso de adquisición </t>
  </si>
  <si>
    <t>Número de empresa que participan en la licitación</t>
  </si>
  <si>
    <t>Resumen de índices de facilidad de acceso y divulgación (únicamente en el nivel de contrato anterior)</t>
  </si>
  <si>
    <t>Resumen de índices facilidad de acceso y divulgación:
(general para nivel de proyecto y el contrato incluído arriba)</t>
  </si>
  <si>
    <t>Se aplica el Estado de Derecho de forma justa</t>
  </si>
  <si>
    <t>Evaluación de la precisión o exactitud de la divulgación proactiva (nivel de proyecto y nivel de contrato)</t>
  </si>
  <si>
    <t>Verosímil (V)</t>
  </si>
  <si>
    <t>Inverosímil (INV)</t>
  </si>
  <si>
    <t>Elemento de datos del proyecto</t>
  </si>
  <si>
    <t>Número de empresas que participan en la licitación</t>
  </si>
  <si>
    <t>Identificación de proyecto 
(7)</t>
  </si>
  <si>
    <t>Problemas que surgieron con EC</t>
  </si>
  <si>
    <t>Fecha en que surgió</t>
  </si>
  <si>
    <t>Fase del contrato</t>
  </si>
  <si>
    <t>Elementos de datos del contrato</t>
  </si>
  <si>
    <r>
      <rPr>
        <b/>
        <i/>
        <sz val="11"/>
        <color theme="1"/>
        <rFont val="Arial"/>
        <family val="2"/>
      </rPr>
      <t>Nota</t>
    </r>
    <r>
      <rPr>
        <i/>
        <sz val="11"/>
        <color theme="1"/>
        <rFont val="Arial"/>
        <family val="2"/>
      </rPr>
      <t>: En conjunto, las tablas anteriores proporcionan una visión general del proyecto y de un contrato, generalmente el contrato de obras. Para evaluar los índices de precisión en otros contratos, utilice únicamente hojas adicionales de la tabla inferior</t>
    </r>
  </si>
  <si>
    <t>Finalización del proyecto    
(6)</t>
  </si>
  <si>
    <t>Preparación del proyecto    
(7)</t>
  </si>
  <si>
    <t>Gestión de las licitaciones (14)</t>
  </si>
  <si>
    <t>Finalización del proyecto (6)</t>
  </si>
  <si>
    <t>Gestión de las licitaciones  (14)</t>
  </si>
  <si>
    <t>Acuerdo de financiamiento</t>
  </si>
  <si>
    <t>Informe de finalización del proyecto</t>
  </si>
  <si>
    <t>Programa y presupuesto plurianual</t>
  </si>
  <si>
    <t>Oficiales del proyecto y sus funciones o roles</t>
  </si>
  <si>
    <t>% de total:</t>
  </si>
  <si>
    <t>% del total:</t>
  </si>
  <si>
    <t>Fase de contrato</t>
  </si>
  <si>
    <t>Gestión de la licitación 
(5)</t>
  </si>
  <si>
    <t xml:space="preserve">Evaluación de la respuesta sobre la divulgación reactiva (nivel de proyecto y nivel de contrato) </t>
  </si>
  <si>
    <t xml:space="preserve">Ejemplo de una Herramienta de Monitoreo de Progresión Linear utilizado semanalmente en un proyecto grande de carreteras </t>
  </si>
  <si>
    <t>Recomendaciones previas realizadas a nivel de este SECTOR</t>
  </si>
  <si>
    <t>Otros comentarios generales (de haberlos) sobre recomendaciones a nivel de sector</t>
  </si>
  <si>
    <t>No. de oferentes</t>
  </si>
  <si>
    <t>Estado del proyecto</t>
  </si>
  <si>
    <t>Registro (cont)</t>
  </si>
  <si>
    <t>% de mujeres si se divulga</t>
  </si>
  <si>
    <t>Evaluación del estado de las recomendaciones realizadas en informes de aseguramiento anteriores</t>
  </si>
  <si>
    <t>Instrucciones para el oferente</t>
  </si>
  <si>
    <t xml:space="preserve">Nota: En conjunto, las tablas anteriores proporcionan una visión general del proyecto y de un contrato, generalmente el contrato de obras. Para evaluar los índices de precisión en otros contratos, utilice únicamente las hojas adicionales de la tabla inferior   </t>
  </si>
  <si>
    <r>
      <rPr>
        <b/>
        <i/>
        <sz val="11"/>
        <color theme="1"/>
        <rFont val="Arial"/>
        <family val="2"/>
      </rPr>
      <t xml:space="preserve">Nota: </t>
    </r>
    <r>
      <rPr>
        <i/>
        <sz val="11"/>
        <color theme="1"/>
        <rFont val="Arial"/>
        <family val="2"/>
      </rPr>
      <t>En conjunto, las tablas anteriores proporcionan una visión general del proyecto y de un contrato, generalmente el contrato  de obras. Para evaluar los índices de precisión en otros contratos, utilice únicamente las hojas adicionales de la tabla inferior</t>
    </r>
  </si>
  <si>
    <r>
      <t xml:space="preserve">Nota: </t>
    </r>
    <r>
      <rPr>
        <i/>
        <sz val="11"/>
        <color theme="1"/>
        <rFont val="Arial"/>
        <family val="2"/>
      </rPr>
      <t>En conjunto, las tablas anteriores ofrecen una visión general del proyecto y de un contrato, normalmente el contrato principal de obras. Para evaluar los índices de divulgación de otros contratos, utilice únicamente las hojas adicionales de la tabla inferior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</si>
</sst>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dd\ mmm\ yy"/>
    <numFmt numFmtId="166" formatCode="0.0%"/>
    <numFmt numFmtId="167" formatCode="0.0"/>
    <numFmt numFmtId="168" formatCode="dd\ mmm\ yyyy"/>
    <numFmt numFmtId="169" formatCode="_-* #,##0_-;\-* #,##0_-;_-* &quot;-&quot;??_-;_-@_-"/>
    <numFmt numFmtId="170" formatCode="[$$-409]#,##0"/>
  </numFmts>
  <fonts count="67" x14ac:knownFonts="1">
    <font>
      <sz val="12"/>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Calibri"/>
      <family val="2"/>
      <scheme val="minor"/>
    </font>
    <font>
      <b/>
      <sz val="10"/>
      <color rgb="FFFFFFFF"/>
      <name val="Arial"/>
      <family val="2"/>
    </font>
    <font>
      <b/>
      <sz val="11"/>
      <color rgb="FFFFFFFF"/>
      <name val="Arial"/>
      <family val="2"/>
    </font>
    <font>
      <sz val="11"/>
      <color rgb="FF000000"/>
      <name val="Arial"/>
      <family val="2"/>
    </font>
    <font>
      <b/>
      <sz val="11"/>
      <color rgb="FFFFCF32"/>
      <name val="Arial"/>
      <family val="2"/>
    </font>
    <font>
      <sz val="11"/>
      <color rgb="FFFFFFFF"/>
      <name val="Arial"/>
      <family val="2"/>
    </font>
    <font>
      <sz val="11"/>
      <color rgb="FFD70000"/>
      <name val="Arial"/>
      <family val="2"/>
    </font>
    <font>
      <sz val="11"/>
      <color theme="0"/>
      <name val="Arial"/>
      <family val="2"/>
    </font>
    <font>
      <sz val="11"/>
      <color theme="1"/>
      <name val="Arial"/>
      <family val="2"/>
    </font>
    <font>
      <b/>
      <i/>
      <sz val="11"/>
      <color theme="1"/>
      <name val="Arial"/>
      <family val="2"/>
    </font>
    <font>
      <i/>
      <sz val="11"/>
      <color theme="1"/>
      <name val="Arial"/>
      <family val="2"/>
    </font>
    <font>
      <sz val="12"/>
      <color theme="1"/>
      <name val="Arial"/>
      <family val="2"/>
    </font>
    <font>
      <b/>
      <sz val="11"/>
      <color theme="0"/>
      <name val="Arial"/>
      <family val="2"/>
    </font>
    <font>
      <sz val="11"/>
      <color indexed="9"/>
      <name val="Arial"/>
      <family val="2"/>
    </font>
    <font>
      <b/>
      <u/>
      <sz val="11"/>
      <color indexed="9"/>
      <name val="Arial"/>
      <family val="2"/>
    </font>
    <font>
      <sz val="10"/>
      <color theme="0"/>
      <name val="Arial"/>
      <family val="2"/>
    </font>
    <font>
      <b/>
      <sz val="10"/>
      <color rgb="FFFFCF32"/>
      <name val="Arial"/>
      <family val="2"/>
    </font>
    <font>
      <sz val="11"/>
      <color rgb="FFFFCF32"/>
      <name val="Arial"/>
      <family val="2"/>
    </font>
    <font>
      <sz val="18"/>
      <color theme="1"/>
      <name val="Calibri"/>
      <family val="2"/>
      <scheme val="minor"/>
    </font>
    <font>
      <sz val="11"/>
      <color rgb="FFC00000"/>
      <name val="Arial"/>
      <family val="2"/>
    </font>
    <font>
      <sz val="9"/>
      <color theme="1"/>
      <name val="Arial"/>
      <family val="2"/>
    </font>
    <font>
      <sz val="8"/>
      <color theme="1"/>
      <name val="Arial"/>
      <family val="2"/>
    </font>
    <font>
      <sz val="9"/>
      <color rgb="FFD70000"/>
      <name val="Arial"/>
      <family val="2"/>
    </font>
    <font>
      <i/>
      <sz val="11"/>
      <color rgb="FFFFFFFF"/>
      <name val="Arial"/>
      <family val="2"/>
    </font>
    <font>
      <i/>
      <sz val="11"/>
      <color theme="0"/>
      <name val="Arial"/>
      <family val="2"/>
    </font>
    <font>
      <b/>
      <sz val="12"/>
      <name val="Arial"/>
      <family val="2"/>
    </font>
    <font>
      <sz val="12"/>
      <name val="Arial"/>
      <family val="2"/>
    </font>
    <font>
      <sz val="9"/>
      <name val="Arial"/>
      <family val="2"/>
    </font>
    <font>
      <sz val="5"/>
      <color indexed="23"/>
      <name val="Arial"/>
      <family val="2"/>
    </font>
    <font>
      <b/>
      <sz val="5"/>
      <color indexed="23"/>
      <name val="Arial"/>
      <family val="2"/>
    </font>
    <font>
      <sz val="6"/>
      <color indexed="23"/>
      <name val="Arial"/>
      <family val="2"/>
    </font>
    <font>
      <sz val="6"/>
      <name val="Arial"/>
      <family val="2"/>
    </font>
    <font>
      <b/>
      <sz val="6"/>
      <name val="Arial"/>
      <family val="2"/>
    </font>
    <font>
      <sz val="10"/>
      <name val="Arial"/>
      <family val="2"/>
    </font>
    <font>
      <b/>
      <sz val="6"/>
      <color indexed="23"/>
      <name val="Arial"/>
      <family val="2"/>
    </font>
    <font>
      <sz val="7"/>
      <name val="Arial"/>
      <family val="2"/>
    </font>
    <font>
      <sz val="8"/>
      <name val="Arial"/>
      <family val="2"/>
    </font>
    <font>
      <i/>
      <sz val="4"/>
      <name val="Arial"/>
      <family val="2"/>
    </font>
    <font>
      <sz val="4"/>
      <name val="Arial"/>
      <family val="2"/>
    </font>
    <font>
      <sz val="5"/>
      <name val="Arial"/>
      <family val="2"/>
    </font>
    <font>
      <sz val="2.5"/>
      <name val="Arial"/>
      <family val="2"/>
    </font>
    <font>
      <b/>
      <i/>
      <sz val="4"/>
      <name val="Arial"/>
      <family val="2"/>
    </font>
    <font>
      <sz val="3.5"/>
      <name val="Arial"/>
      <family val="2"/>
    </font>
    <font>
      <b/>
      <sz val="9"/>
      <name val="Arial"/>
      <family val="2"/>
    </font>
    <font>
      <b/>
      <sz val="8"/>
      <name val="Arial"/>
      <family val="2"/>
    </font>
    <font>
      <i/>
      <sz val="8"/>
      <name val="Arial"/>
      <family val="2"/>
    </font>
    <font>
      <b/>
      <sz val="4"/>
      <name val="Arial"/>
      <family val="2"/>
    </font>
    <font>
      <sz val="11"/>
      <color rgb="FFFFCF32"/>
      <name val="Calibri"/>
      <family val="2"/>
      <scheme val="minor"/>
    </font>
    <font>
      <sz val="11"/>
      <color theme="0"/>
      <name val="Calibri"/>
      <family val="2"/>
      <scheme val="minor"/>
    </font>
    <font>
      <sz val="11"/>
      <color rgb="FFFFFF00"/>
      <name val="Arial"/>
      <family val="2"/>
    </font>
    <font>
      <b/>
      <u/>
      <sz val="11"/>
      <color theme="1"/>
      <name val="Calibri"/>
      <family val="2"/>
      <scheme val="minor"/>
    </font>
    <font>
      <b/>
      <u/>
      <sz val="9"/>
      <color theme="1"/>
      <name val="Calibri"/>
      <family val="2"/>
      <scheme val="minor"/>
    </font>
    <font>
      <b/>
      <sz val="11"/>
      <color theme="1"/>
      <name val="Arial"/>
      <family val="2"/>
    </font>
    <font>
      <sz val="10"/>
      <color theme="1"/>
      <name val="Arial"/>
      <family val="2"/>
    </font>
    <font>
      <sz val="10"/>
      <color theme="1"/>
      <name val="Calibri"/>
      <family val="2"/>
      <scheme val="minor"/>
    </font>
    <font>
      <u/>
      <sz val="11"/>
      <color theme="1"/>
      <name val="Arial"/>
      <family val="2"/>
    </font>
    <font>
      <sz val="16"/>
      <color theme="1"/>
      <name val="Calibri"/>
      <family val="2"/>
      <scheme val="minor"/>
    </font>
    <font>
      <sz val="9.5"/>
      <name val="Arial"/>
      <family val="2"/>
    </font>
    <font>
      <b/>
      <sz val="9.5"/>
      <name val="Arial"/>
      <family val="2"/>
    </font>
    <font>
      <sz val="9.5"/>
      <color theme="1"/>
      <name val="Arial"/>
      <family val="2"/>
    </font>
    <font>
      <sz val="11.5"/>
      <color theme="1"/>
      <name val="Calibri"/>
      <family val="2"/>
      <scheme val="minor"/>
    </font>
    <font>
      <i/>
      <sz val="7"/>
      <name val="Arial"/>
      <family val="2"/>
    </font>
    <font>
      <sz val="10"/>
      <color theme="0"/>
      <name val="Calibri"/>
      <family val="2"/>
      <scheme val="minor"/>
    </font>
  </fonts>
  <fills count="20">
    <fill>
      <patternFill patternType="none"/>
    </fill>
    <fill>
      <patternFill patternType="gray125"/>
    </fill>
    <fill>
      <patternFill patternType="solid">
        <fgColor rgb="FFD8D9CD"/>
        <bgColor indexed="64"/>
      </patternFill>
    </fill>
    <fill>
      <patternFill patternType="solid">
        <fgColor rgb="FF58707B"/>
        <bgColor indexed="64"/>
      </patternFill>
    </fill>
    <fill>
      <patternFill patternType="solid">
        <fgColor rgb="FF2F4247"/>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46"/>
        <bgColor indexed="64"/>
      </patternFill>
    </fill>
    <fill>
      <patternFill patternType="solid">
        <fgColor indexed="9"/>
        <bgColor indexed="64"/>
      </patternFill>
    </fill>
    <fill>
      <patternFill patternType="lightVertical">
        <bgColor indexed="9"/>
      </patternFill>
    </fill>
    <fill>
      <patternFill patternType="lightVertical">
        <bgColor indexed="26"/>
      </patternFill>
    </fill>
    <fill>
      <patternFill patternType="solid">
        <fgColor rgb="FFFFFFCC"/>
        <bgColor indexed="64"/>
      </patternFill>
    </fill>
    <fill>
      <patternFill patternType="solid">
        <fgColor rgb="FFDDDDDD"/>
        <bgColor indexed="64"/>
      </patternFill>
    </fill>
    <fill>
      <patternFill patternType="solid">
        <fgColor rgb="FFCCCCFF"/>
        <bgColor indexed="64"/>
      </patternFill>
    </fill>
    <fill>
      <patternFill patternType="lightVertical"/>
    </fill>
    <fill>
      <patternFill patternType="gray125">
        <fgColor theme="0" tint="-0.34998626667073579"/>
        <bgColor rgb="FFD8D9CD"/>
      </patternFill>
    </fill>
    <fill>
      <patternFill patternType="lightGray">
        <fgColor theme="0" tint="-0.34998626667073579"/>
        <bgColor rgb="FFD8D9CD"/>
      </patternFill>
    </fill>
    <fill>
      <patternFill patternType="solid">
        <fgColor rgb="FFD8D9CD"/>
        <bgColor rgb="FF000000"/>
      </patternFill>
    </fill>
    <fill>
      <patternFill patternType="solid">
        <fgColor rgb="FF2F4247"/>
        <bgColor rgb="FF000000"/>
      </patternFill>
    </fill>
  </fills>
  <borders count="1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61A8BD"/>
      </left>
      <right style="thin">
        <color rgb="FF61A8BD"/>
      </right>
      <top style="thin">
        <color rgb="FF61A8BD"/>
      </top>
      <bottom style="thin">
        <color rgb="FF61A8BD"/>
      </bottom>
      <diagonal/>
    </border>
    <border>
      <left/>
      <right style="thin">
        <color rgb="FF61A8BD"/>
      </right>
      <top style="thin">
        <color rgb="FF61A8BD"/>
      </top>
      <bottom style="thin">
        <color rgb="FF61A8BD"/>
      </bottom>
      <diagonal/>
    </border>
    <border>
      <left style="thin">
        <color rgb="FF61A8BD"/>
      </left>
      <right style="thin">
        <color rgb="FF61A8BD"/>
      </right>
      <top style="thin">
        <color rgb="FF61A8BD"/>
      </top>
      <bottom/>
      <diagonal/>
    </border>
    <border>
      <left style="thin">
        <color rgb="FF61A8BD"/>
      </left>
      <right style="thin">
        <color rgb="FF61A8BD"/>
      </right>
      <top style="medium">
        <color rgb="FF61A8BD"/>
      </top>
      <bottom style="thin">
        <color rgb="FF61A8BD"/>
      </bottom>
      <diagonal/>
    </border>
    <border>
      <left style="thin">
        <color rgb="FF61A8BD"/>
      </left>
      <right style="medium">
        <color rgb="FF61A8BD"/>
      </right>
      <top style="medium">
        <color rgb="FF61A8BD"/>
      </top>
      <bottom style="thin">
        <color rgb="FF61A8BD"/>
      </bottom>
      <diagonal/>
    </border>
    <border>
      <left style="thin">
        <color rgb="FF61A8BD"/>
      </left>
      <right style="medium">
        <color rgb="FF61A8BD"/>
      </right>
      <top style="thin">
        <color rgb="FF61A8BD"/>
      </top>
      <bottom style="thin">
        <color rgb="FF61A8BD"/>
      </bottom>
      <diagonal/>
    </border>
    <border>
      <left style="thin">
        <color rgb="FF61A8BD"/>
      </left>
      <right style="thin">
        <color rgb="FF61A8BD"/>
      </right>
      <top style="thin">
        <color rgb="FF61A8BD"/>
      </top>
      <bottom style="medium">
        <color rgb="FF61A8BD"/>
      </bottom>
      <diagonal/>
    </border>
    <border>
      <left style="thin">
        <color rgb="FF61A8BD"/>
      </left>
      <right style="medium">
        <color rgb="FF61A8BD"/>
      </right>
      <top style="thin">
        <color rgb="FF61A8BD"/>
      </top>
      <bottom style="medium">
        <color rgb="FF61A8BD"/>
      </bottom>
      <diagonal/>
    </border>
    <border>
      <left style="medium">
        <color rgb="FF61A8BD"/>
      </left>
      <right/>
      <top style="medium">
        <color rgb="FF61A8BD"/>
      </top>
      <bottom/>
      <diagonal/>
    </border>
    <border>
      <left/>
      <right style="thin">
        <color rgb="FF61A8BD"/>
      </right>
      <top style="medium">
        <color rgb="FF61A8BD"/>
      </top>
      <bottom/>
      <diagonal/>
    </border>
    <border>
      <left style="medium">
        <color rgb="FF61A8BD"/>
      </left>
      <right/>
      <top/>
      <bottom/>
      <diagonal/>
    </border>
    <border>
      <left/>
      <right style="thin">
        <color rgb="FF61A8BD"/>
      </right>
      <top/>
      <bottom/>
      <diagonal/>
    </border>
    <border>
      <left style="medium">
        <color rgb="FF61A8BD"/>
      </left>
      <right/>
      <top/>
      <bottom style="medium">
        <color rgb="FF61A8BD"/>
      </bottom>
      <diagonal/>
    </border>
    <border>
      <left/>
      <right style="thin">
        <color rgb="FF61A8BD"/>
      </right>
      <top/>
      <bottom style="medium">
        <color rgb="FF61A8BD"/>
      </bottom>
      <diagonal/>
    </border>
    <border>
      <left style="thin">
        <color rgb="FF61A8BD"/>
      </left>
      <right/>
      <top style="medium">
        <color rgb="FF61A8BD"/>
      </top>
      <bottom/>
      <diagonal/>
    </border>
    <border>
      <left/>
      <right/>
      <top style="medium">
        <color rgb="FF61A8BD"/>
      </top>
      <bottom/>
      <diagonal/>
    </border>
    <border>
      <left style="medium">
        <color rgb="FF61A8BD"/>
      </left>
      <right/>
      <top style="medium">
        <color rgb="FF61A8BD"/>
      </top>
      <bottom style="medium">
        <color rgb="FF61A8BD"/>
      </bottom>
      <diagonal/>
    </border>
    <border>
      <left/>
      <right/>
      <top style="medium">
        <color rgb="FF61A8BD"/>
      </top>
      <bottom style="medium">
        <color rgb="FF61A8BD"/>
      </bottom>
      <diagonal/>
    </border>
    <border>
      <left/>
      <right style="thin">
        <color rgb="FF61A8BD"/>
      </right>
      <top style="medium">
        <color rgb="FF61A8BD"/>
      </top>
      <bottom style="medium">
        <color rgb="FF61A8BD"/>
      </bottom>
      <diagonal/>
    </border>
    <border>
      <left style="thin">
        <color rgb="FF61A8BD"/>
      </left>
      <right style="medium">
        <color rgb="FF61A8BD"/>
      </right>
      <top style="medium">
        <color rgb="FF61A8BD"/>
      </top>
      <bottom style="medium">
        <color rgb="FF61A8BD"/>
      </bottom>
      <diagonal/>
    </border>
    <border>
      <left style="thin">
        <color rgb="FF61A8BD"/>
      </left>
      <right/>
      <top style="thin">
        <color rgb="FF61A8BD"/>
      </top>
      <bottom style="medium">
        <color rgb="FF61A8BD"/>
      </bottom>
      <diagonal/>
    </border>
    <border>
      <left/>
      <right style="thin">
        <color rgb="FF61A8BD"/>
      </right>
      <top style="thin">
        <color rgb="FF61A8BD"/>
      </top>
      <bottom style="medium">
        <color rgb="FF61A8BD"/>
      </bottom>
      <diagonal/>
    </border>
    <border>
      <left style="thin">
        <color rgb="FF61A8BD"/>
      </left>
      <right/>
      <top style="medium">
        <color rgb="FF61A8BD"/>
      </top>
      <bottom style="thin">
        <color rgb="FF61A8BD"/>
      </bottom>
      <diagonal/>
    </border>
    <border>
      <left/>
      <right style="thin">
        <color rgb="FF61A8BD"/>
      </right>
      <top style="medium">
        <color rgb="FF61A8BD"/>
      </top>
      <bottom style="thin">
        <color rgb="FF61A8BD"/>
      </bottom>
      <diagonal/>
    </border>
    <border>
      <left style="thin">
        <color rgb="FF61A8BD"/>
      </left>
      <right/>
      <top style="thin">
        <color rgb="FF61A8BD"/>
      </top>
      <bottom style="thin">
        <color rgb="FF61A8BD"/>
      </bottom>
      <diagonal/>
    </border>
    <border>
      <left/>
      <right/>
      <top style="thin">
        <color indexed="64"/>
      </top>
      <bottom style="thin">
        <color indexed="64"/>
      </bottom>
      <diagonal/>
    </border>
    <border>
      <left style="thin">
        <color rgb="FF61A8BD"/>
      </left>
      <right/>
      <top/>
      <bottom/>
      <diagonal/>
    </border>
    <border>
      <left style="thin">
        <color rgb="FF61A8BD"/>
      </left>
      <right style="thin">
        <color rgb="FF61A8BD"/>
      </right>
      <top style="medium">
        <color rgb="FF61A8BD"/>
      </top>
      <bottom/>
      <diagonal/>
    </border>
    <border>
      <left style="thin">
        <color rgb="FF61A8BD"/>
      </left>
      <right style="thin">
        <color rgb="FF61A8BD"/>
      </right>
      <top/>
      <bottom style="medium">
        <color rgb="FF61A8BD"/>
      </bottom>
      <diagonal/>
    </border>
    <border>
      <left/>
      <right style="medium">
        <color rgb="FF61A8BD"/>
      </right>
      <top style="medium">
        <color rgb="FF61A8BD"/>
      </top>
      <bottom/>
      <diagonal/>
    </border>
    <border>
      <left style="thin">
        <color rgb="FF61A8BD"/>
      </left>
      <right/>
      <top/>
      <bottom style="medium">
        <color rgb="FF61A8BD"/>
      </bottom>
      <diagonal/>
    </border>
    <border>
      <left/>
      <right/>
      <top/>
      <bottom style="medium">
        <color rgb="FF61A8BD"/>
      </bottom>
      <diagonal/>
    </border>
    <border>
      <left/>
      <right style="medium">
        <color rgb="FF61A8BD"/>
      </right>
      <top/>
      <bottom style="medium">
        <color rgb="FF61A8BD"/>
      </bottom>
      <diagonal/>
    </border>
    <border>
      <left style="thin">
        <color rgb="FF61A8BD"/>
      </left>
      <right style="thin">
        <color rgb="FF61A8BD"/>
      </right>
      <top/>
      <bottom/>
      <diagonal/>
    </border>
    <border>
      <left/>
      <right style="medium">
        <color rgb="FF61A8BD"/>
      </right>
      <top/>
      <bottom/>
      <diagonal/>
    </border>
    <border>
      <left/>
      <right/>
      <top/>
      <bottom style="thin">
        <color indexed="64"/>
      </bottom>
      <diagonal/>
    </border>
    <border>
      <left style="thin">
        <color rgb="FF61A8BD"/>
      </left>
      <right/>
      <top style="medium">
        <color rgb="FF61A8BD"/>
      </top>
      <bottom style="medium">
        <color rgb="FF61A8BD"/>
      </bottom>
      <diagonal/>
    </border>
    <border>
      <left/>
      <right/>
      <top/>
      <bottom style="thin">
        <color rgb="FF61A8BD"/>
      </bottom>
      <diagonal/>
    </border>
    <border>
      <left/>
      <right style="thin">
        <color rgb="FF61A8BD"/>
      </right>
      <top/>
      <bottom style="thin">
        <color rgb="FF61A8BD"/>
      </bottom>
      <diagonal/>
    </border>
    <border>
      <left style="thin">
        <color rgb="FF61A8BD"/>
      </left>
      <right style="thin">
        <color rgb="FF61A8BD"/>
      </right>
      <top/>
      <bottom style="thin">
        <color rgb="FF61A8BD"/>
      </bottom>
      <diagonal/>
    </border>
    <border>
      <left/>
      <right/>
      <top style="thin">
        <color rgb="FF61A8BD"/>
      </top>
      <bottom style="thin">
        <color rgb="FF61A8BD"/>
      </bottom>
      <diagonal/>
    </border>
    <border>
      <left style="thin">
        <color rgb="FF61A8BD"/>
      </left>
      <right/>
      <top/>
      <bottom style="thin">
        <color rgb="FF61A8BD"/>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61A8BD"/>
      </left>
      <right/>
      <top style="thin">
        <color rgb="FF61A8BD"/>
      </top>
      <bottom/>
      <diagonal/>
    </border>
    <border>
      <left/>
      <right style="thin">
        <color rgb="FF61A8BD"/>
      </right>
      <top style="thin">
        <color rgb="FF61A8BD"/>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medium">
        <color indexed="64"/>
      </left>
      <right/>
      <top/>
      <bottom/>
      <diagonal/>
    </border>
    <border>
      <left/>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diagonal/>
    </border>
    <border>
      <left/>
      <right style="thin">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thin">
        <color indexed="64"/>
      </bottom>
      <diagonal/>
    </border>
    <border>
      <left/>
      <right/>
      <top style="thin">
        <color rgb="FF61A8BD"/>
      </top>
      <bottom/>
      <diagonal/>
    </border>
    <border>
      <left/>
      <right/>
      <top style="medium">
        <color rgb="FF61A8BD"/>
      </top>
      <bottom style="thin">
        <color rgb="FF61A8BD"/>
      </bottom>
      <diagonal/>
    </border>
    <border>
      <left style="medium">
        <color rgb="FF61A8BD"/>
      </left>
      <right/>
      <top style="medium">
        <color rgb="FF61A8BD"/>
      </top>
      <bottom style="thin">
        <color rgb="FF61A8BD"/>
      </bottom>
      <diagonal/>
    </border>
    <border>
      <left style="medium">
        <color rgb="FF61A8BD"/>
      </left>
      <right/>
      <top style="thin">
        <color rgb="FF61A8BD"/>
      </top>
      <bottom/>
      <diagonal/>
    </border>
    <border>
      <left/>
      <right style="medium">
        <color rgb="FF61A8BD"/>
      </right>
      <top style="medium">
        <color rgb="FF61A8BD"/>
      </top>
      <bottom style="thin">
        <color rgb="FF61A8BD"/>
      </bottom>
      <diagonal/>
    </border>
    <border>
      <left/>
      <right style="medium">
        <color rgb="FF61A8BD"/>
      </right>
      <top style="thin">
        <color rgb="FF61A8BD"/>
      </top>
      <bottom style="thin">
        <color rgb="FF61A8BD"/>
      </bottom>
      <diagonal/>
    </border>
    <border>
      <left style="medium">
        <color rgb="FF61A8BD"/>
      </left>
      <right style="thin">
        <color rgb="FF61A8BD"/>
      </right>
      <top style="medium">
        <color rgb="FF61A8BD"/>
      </top>
      <bottom/>
      <diagonal/>
    </border>
    <border>
      <left style="medium">
        <color rgb="FF61A8BD"/>
      </left>
      <right style="thin">
        <color rgb="FF61A8BD"/>
      </right>
      <top style="thin">
        <color rgb="FF61A8BD"/>
      </top>
      <bottom/>
      <diagonal/>
    </border>
    <border>
      <left style="thin">
        <color rgb="FF61A8BD"/>
      </left>
      <right style="medium">
        <color rgb="FF61A8BD"/>
      </right>
      <top style="thin">
        <color rgb="FF61A8BD"/>
      </top>
      <bottom/>
      <diagonal/>
    </border>
    <border>
      <left/>
      <right style="dotted">
        <color rgb="FF61A8BD"/>
      </right>
      <top style="thin">
        <color rgb="FF61A8BD"/>
      </top>
      <bottom style="thin">
        <color rgb="FF61A8BD"/>
      </bottom>
      <diagonal/>
    </border>
    <border>
      <left style="dotted">
        <color rgb="FF61A8BD"/>
      </left>
      <right/>
      <top style="thin">
        <color rgb="FF61A8BD"/>
      </top>
      <bottom style="thin">
        <color rgb="FF61A8BD"/>
      </bottom>
      <diagonal/>
    </border>
    <border>
      <left style="thin">
        <color rgb="FF61A8BD"/>
      </left>
      <right style="medium">
        <color rgb="FF61A8BD"/>
      </right>
      <top/>
      <bottom style="thin">
        <color rgb="FF61A8BD"/>
      </bottom>
      <diagonal/>
    </border>
    <border>
      <left/>
      <right style="medium">
        <color rgb="FF61A8BD"/>
      </right>
      <top style="medium">
        <color rgb="FF61A8BD"/>
      </top>
      <bottom style="medium">
        <color rgb="FF61A8BD"/>
      </bottom>
      <diagonal/>
    </border>
    <border>
      <left/>
      <right/>
      <top style="thin">
        <color rgb="FF61A8BD"/>
      </top>
      <bottom style="medium">
        <color rgb="FF61A8BD"/>
      </bottom>
      <diagonal/>
    </border>
    <border>
      <left/>
      <right style="medium">
        <color rgb="FF61A8BD"/>
      </right>
      <top style="thin">
        <color rgb="FF61A8BD"/>
      </top>
      <bottom style="medium">
        <color rgb="FF61A8BD"/>
      </bottom>
      <diagonal/>
    </border>
    <border>
      <left/>
      <right style="medium">
        <color rgb="FF61A8BD"/>
      </right>
      <top/>
      <bottom style="thin">
        <color rgb="FF61A8BD"/>
      </bottom>
      <diagonal/>
    </border>
    <border>
      <left style="thin">
        <color rgb="FF61A8BD"/>
      </left>
      <right style="medium">
        <color rgb="FF61A8BD"/>
      </right>
      <top style="medium">
        <color rgb="FF61A8BD"/>
      </top>
      <bottom/>
      <diagonal/>
    </border>
    <border>
      <left style="medium">
        <color rgb="FF61A8BD"/>
      </left>
      <right style="thin">
        <color rgb="FF61A8BD"/>
      </right>
      <top/>
      <bottom/>
      <diagonal/>
    </border>
    <border>
      <left style="medium">
        <color rgb="FF61A8BD"/>
      </left>
      <right/>
      <top/>
      <bottom style="thin">
        <color rgb="FF61A8BD"/>
      </bottom>
      <diagonal/>
    </border>
    <border>
      <left style="medium">
        <color rgb="FF61A8BD"/>
      </left>
      <right style="thin">
        <color rgb="FF61A8BD"/>
      </right>
      <top style="thin">
        <color rgb="FF61A8BD"/>
      </top>
      <bottom style="thin">
        <color rgb="FF61A8BD"/>
      </bottom>
      <diagonal/>
    </border>
    <border>
      <left style="thin">
        <color rgb="FF61A8BD"/>
      </left>
      <right style="medium">
        <color rgb="FF61A8BD"/>
      </right>
      <top/>
      <bottom style="medium">
        <color rgb="FF61A8BD"/>
      </bottom>
      <diagonal/>
    </border>
  </borders>
  <cellStyleXfs count="3">
    <xf numFmtId="0" fontId="0" fillId="0" borderId="0"/>
    <xf numFmtId="9" fontId="2" fillId="0" borderId="0" applyFont="0" applyFill="0" applyBorder="0" applyAlignment="0" applyProtection="0"/>
    <xf numFmtId="164" fontId="2" fillId="0" borderId="0" applyFont="0" applyFill="0" applyBorder="0" applyAlignment="0" applyProtection="0"/>
  </cellStyleXfs>
  <cellXfs count="662">
    <xf numFmtId="0" fontId="0" fillId="0" borderId="0" xfId="0"/>
    <xf numFmtId="0" fontId="0" fillId="0" borderId="0" xfId="0"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0" fillId="2" borderId="5" xfId="0" applyFont="1" applyFill="1" applyBorder="1" applyAlignment="1" applyProtection="1">
      <alignment horizontal="center" vertical="center" wrapText="1"/>
      <protection locked="0"/>
    </xf>
    <xf numFmtId="9" fontId="8" fillId="4" borderId="16" xfId="1"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5" fillId="0" borderId="0" xfId="0" applyFont="1"/>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0" fillId="0" borderId="40" xfId="0" applyBorder="1" applyAlignment="1">
      <alignment horizontal="center"/>
    </xf>
    <xf numFmtId="0" fontId="3" fillId="0" borderId="0" xfId="0" applyFont="1"/>
    <xf numFmtId="0" fontId="6" fillId="4" borderId="7"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11" fillId="3" borderId="8"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wrapText="1"/>
    </xf>
    <xf numFmtId="0" fontId="6" fillId="4" borderId="15" xfId="0" applyFont="1" applyFill="1" applyBorder="1" applyAlignment="1" applyProtection="1">
      <alignment vertical="center" wrapText="1"/>
    </xf>
    <xf numFmtId="9" fontId="8" fillId="4" borderId="16" xfId="1" applyFont="1" applyFill="1" applyBorder="1" applyAlignment="1" applyProtection="1">
      <alignment vertical="center" wrapText="1"/>
    </xf>
    <xf numFmtId="0" fontId="6" fillId="4" borderId="18" xfId="0" applyFont="1" applyFill="1" applyBorder="1" applyAlignment="1" applyProtection="1">
      <alignment horizontal="center" vertical="center" wrapText="1"/>
    </xf>
    <xf numFmtId="0" fontId="11" fillId="3" borderId="11" xfId="0" applyFont="1" applyFill="1" applyBorder="1" applyAlignment="1" applyProtection="1">
      <alignment horizontal="left" vertical="center" wrapText="1"/>
    </xf>
    <xf numFmtId="0" fontId="6" fillId="4" borderId="17" xfId="0" applyFont="1" applyFill="1" applyBorder="1" applyAlignment="1" applyProtection="1">
      <alignment vertical="center" wrapText="1"/>
    </xf>
    <xf numFmtId="0" fontId="6" fillId="4" borderId="18" xfId="0" applyFont="1" applyFill="1" applyBorder="1" applyAlignment="1" applyProtection="1">
      <alignment vertical="center" wrapText="1"/>
    </xf>
    <xf numFmtId="9" fontId="8" fillId="4" borderId="18" xfId="1" applyFont="1" applyFill="1" applyBorder="1" applyAlignment="1" applyProtection="1">
      <alignment vertical="center" wrapText="1"/>
    </xf>
    <xf numFmtId="0" fontId="6" fillId="4" borderId="16" xfId="0" applyFont="1" applyFill="1" applyBorder="1" applyAlignment="1" applyProtection="1">
      <alignment vertical="center" wrapText="1"/>
    </xf>
    <xf numFmtId="0" fontId="8" fillId="3" borderId="23"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9" fontId="8" fillId="3" borderId="23" xfId="1" applyFont="1" applyFill="1" applyBorder="1" applyAlignment="1" applyProtection="1">
      <alignment horizontal="center" vertical="center" wrapText="1"/>
    </xf>
    <xf numFmtId="9" fontId="8" fillId="3" borderId="24" xfId="1" applyFont="1" applyFill="1" applyBorder="1" applyAlignment="1" applyProtection="1">
      <alignment horizontal="center" vertical="center" wrapText="1"/>
    </xf>
    <xf numFmtId="0" fontId="4" fillId="0" borderId="0" xfId="0" applyFont="1" applyBorder="1" applyAlignment="1" applyProtection="1">
      <alignment horizontal="left" vertical="center" wrapText="1"/>
    </xf>
    <xf numFmtId="0" fontId="5" fillId="4" borderId="15" xfId="0" applyFont="1" applyFill="1" applyBorder="1" applyAlignment="1" applyProtection="1">
      <alignment horizontal="right" vertical="center" wrapText="1"/>
    </xf>
    <xf numFmtId="9" fontId="20" fillId="4" borderId="16" xfId="1" applyFont="1" applyFill="1" applyBorder="1" applyAlignment="1" applyProtection="1">
      <alignment horizontal="center" vertical="center" wrapText="1"/>
    </xf>
    <xf numFmtId="0" fontId="5" fillId="4" borderId="16" xfId="0" applyFont="1" applyFill="1" applyBorder="1" applyAlignment="1" applyProtection="1">
      <alignment vertical="center" wrapText="1"/>
    </xf>
    <xf numFmtId="0" fontId="5" fillId="4" borderId="15" xfId="0" applyFont="1" applyFill="1" applyBorder="1" applyAlignment="1" applyProtection="1">
      <alignment vertical="center" wrapText="1"/>
    </xf>
    <xf numFmtId="0" fontId="5" fillId="4" borderId="17" xfId="0" applyFont="1" applyFill="1" applyBorder="1" applyAlignment="1" applyProtection="1">
      <alignment vertical="center" wrapText="1"/>
    </xf>
    <xf numFmtId="0" fontId="5" fillId="4" borderId="18" xfId="0" applyFont="1" applyFill="1" applyBorder="1" applyAlignment="1" applyProtection="1">
      <alignment vertical="center" wrapText="1"/>
    </xf>
    <xf numFmtId="0" fontId="5" fillId="4" borderId="17" xfId="0" applyFont="1" applyFill="1" applyBorder="1" applyAlignment="1" applyProtection="1">
      <alignment horizontal="right" vertical="center" wrapText="1"/>
    </xf>
    <xf numFmtId="166" fontId="20" fillId="4" borderId="16" xfId="1" applyNumberFormat="1"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wrapText="1"/>
      <protection locked="0"/>
    </xf>
    <xf numFmtId="0" fontId="21" fillId="4" borderId="32"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10" fillId="2" borderId="44" xfId="0" applyFont="1" applyFill="1" applyBorder="1" applyAlignment="1" applyProtection="1">
      <alignment horizontal="center" vertical="center" wrapText="1"/>
      <protection locked="0"/>
    </xf>
    <xf numFmtId="165" fontId="26" fillId="2" borderId="44" xfId="0" applyNumberFormat="1" applyFont="1" applyFill="1" applyBorder="1" applyAlignment="1" applyProtection="1">
      <alignment horizontal="center" vertical="center" wrapText="1"/>
      <protection locked="0"/>
    </xf>
    <xf numFmtId="165" fontId="26" fillId="2" borderId="11" xfId="0" applyNumberFormat="1" applyFont="1" applyFill="1" applyBorder="1" applyAlignment="1" applyProtection="1">
      <alignment horizontal="center" vertical="center" wrapText="1"/>
      <protection locked="0"/>
    </xf>
    <xf numFmtId="0" fontId="11" fillId="3" borderId="6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6" fillId="4" borderId="48" xfId="0" applyFont="1" applyFill="1" applyBorder="1" applyAlignment="1">
      <alignment horizontal="center" vertical="center"/>
    </xf>
    <xf numFmtId="0" fontId="11" fillId="4" borderId="1" xfId="0" applyFont="1" applyFill="1" applyBorder="1" applyAlignment="1">
      <alignment vertical="center"/>
    </xf>
    <xf numFmtId="0" fontId="11" fillId="4" borderId="1" xfId="0" applyFont="1" applyFill="1" applyBorder="1" applyAlignment="1">
      <alignment horizontal="right" vertical="center"/>
    </xf>
    <xf numFmtId="165" fontId="12" fillId="2" borderId="1" xfId="0" applyNumberFormat="1" applyFont="1" applyFill="1" applyBorder="1" applyAlignment="1" applyProtection="1">
      <alignment horizontal="center" vertical="center"/>
      <protection locked="0"/>
    </xf>
    <xf numFmtId="0" fontId="11" fillId="4" borderId="51" xfId="0" applyFont="1" applyFill="1" applyBorder="1" applyAlignment="1">
      <alignment vertical="center"/>
    </xf>
    <xf numFmtId="0" fontId="19" fillId="3" borderId="8" xfId="0" applyFont="1" applyFill="1" applyBorder="1" applyAlignment="1" applyProtection="1">
      <alignment horizontal="left" vertical="center" wrapText="1"/>
    </xf>
    <xf numFmtId="0" fontId="19" fillId="3" borderId="5" xfId="0" applyFont="1" applyFill="1" applyBorder="1" applyAlignment="1" applyProtection="1">
      <alignment horizontal="left" vertical="center" wrapText="1"/>
    </xf>
    <xf numFmtId="0" fontId="19" fillId="3" borderId="11" xfId="0" applyFont="1" applyFill="1" applyBorder="1" applyAlignment="1" applyProtection="1">
      <alignment horizontal="left" vertical="center" wrapText="1"/>
    </xf>
    <xf numFmtId="0" fontId="0" fillId="0" borderId="0" xfId="0" applyAlignment="1">
      <alignment horizontal="left"/>
    </xf>
    <xf numFmtId="168" fontId="0" fillId="0" borderId="0" xfId="0" applyNumberFormat="1" applyAlignment="1">
      <alignment horizontal="center"/>
    </xf>
    <xf numFmtId="0" fontId="32" fillId="0" borderId="0" xfId="0" applyFont="1" applyAlignment="1">
      <alignment vertical="center"/>
    </xf>
    <xf numFmtId="0" fontId="33" fillId="0" borderId="0" xfId="0" applyFont="1" applyAlignment="1">
      <alignment horizontal="right" vertical="center"/>
    </xf>
    <xf numFmtId="0" fontId="29" fillId="0" borderId="0" xfId="0" applyFont="1" applyAlignment="1">
      <alignment horizontal="right"/>
    </xf>
    <xf numFmtId="0" fontId="34" fillId="0" borderId="0" xfId="0" applyFont="1" applyAlignment="1">
      <alignment horizontal="right" vertical="center"/>
    </xf>
    <xf numFmtId="0" fontId="35" fillId="0" borderId="0" xfId="0" applyFont="1"/>
    <xf numFmtId="0" fontId="36" fillId="0" borderId="0" xfId="0" applyFont="1" applyAlignment="1">
      <alignment horizontal="right"/>
    </xf>
    <xf numFmtId="168" fontId="36" fillId="0" borderId="0" xfId="0" applyNumberFormat="1" applyFont="1" applyAlignment="1">
      <alignment horizontal="center" vertical="center"/>
    </xf>
    <xf numFmtId="0" fontId="34" fillId="0" borderId="0" xfId="0" applyFont="1" applyAlignment="1">
      <alignment horizontal="left" vertical="center"/>
    </xf>
    <xf numFmtId="0" fontId="0" fillId="0" borderId="66" xfId="0" applyBorder="1"/>
    <xf numFmtId="0" fontId="31" fillId="5" borderId="71" xfId="0" applyFont="1" applyFill="1" applyBorder="1"/>
    <xf numFmtId="0" fontId="0" fillId="0" borderId="71" xfId="0" applyBorder="1"/>
    <xf numFmtId="0" fontId="0" fillId="0" borderId="55" xfId="0" applyBorder="1"/>
    <xf numFmtId="0" fontId="0" fillId="0" borderId="74" xfId="0" applyBorder="1"/>
    <xf numFmtId="0" fontId="0" fillId="6" borderId="76" xfId="0" applyFill="1" applyBorder="1" applyProtection="1">
      <protection locked="0"/>
    </xf>
    <xf numFmtId="0" fontId="0" fillId="5" borderId="72" xfId="0" applyFill="1" applyBorder="1"/>
    <xf numFmtId="0" fontId="0" fillId="5" borderId="66" xfId="0" applyFill="1" applyBorder="1"/>
    <xf numFmtId="0" fontId="0" fillId="5" borderId="66" xfId="0" applyFill="1" applyBorder="1" applyAlignment="1">
      <alignment vertical="center"/>
    </xf>
    <xf numFmtId="0" fontId="42" fillId="5" borderId="80" xfId="0" applyFont="1" applyFill="1" applyBorder="1" applyAlignment="1">
      <alignment horizontal="right" vertical="center"/>
    </xf>
    <xf numFmtId="0" fontId="0" fillId="0" borderId="80" xfId="0" applyBorder="1"/>
    <xf numFmtId="0" fontId="0" fillId="6" borderId="66" xfId="0" applyFill="1" applyBorder="1" applyProtection="1">
      <protection locked="0"/>
    </xf>
    <xf numFmtId="0" fontId="42" fillId="0" borderId="71" xfId="0" applyFont="1" applyBorder="1" applyAlignment="1">
      <alignment horizontal="center"/>
    </xf>
    <xf numFmtId="0" fontId="42" fillId="0" borderId="55" xfId="0" applyFont="1" applyBorder="1" applyAlignment="1">
      <alignment horizontal="center"/>
    </xf>
    <xf numFmtId="0" fontId="40" fillId="0" borderId="55" xfId="0" applyFont="1" applyBorder="1" applyAlignment="1">
      <alignment horizontal="center"/>
    </xf>
    <xf numFmtId="0" fontId="40" fillId="0" borderId="0" xfId="0" applyFont="1" applyAlignment="1">
      <alignment horizontal="center"/>
    </xf>
    <xf numFmtId="0" fontId="42" fillId="0" borderId="77" xfId="0" applyFont="1" applyBorder="1" applyAlignment="1">
      <alignment horizontal="center"/>
    </xf>
    <xf numFmtId="0" fontId="42" fillId="0" borderId="83" xfId="0" applyFont="1" applyBorder="1" applyAlignment="1">
      <alignment horizontal="center"/>
    </xf>
    <xf numFmtId="0" fontId="42" fillId="0" borderId="84" xfId="0" applyFont="1" applyBorder="1" applyAlignment="1">
      <alignment horizontal="center"/>
    </xf>
    <xf numFmtId="0" fontId="44" fillId="6" borderId="76" xfId="0" applyFont="1" applyFill="1" applyBorder="1" applyAlignment="1" applyProtection="1">
      <alignment horizontal="center"/>
      <protection locked="0"/>
    </xf>
    <xf numFmtId="0" fontId="44" fillId="6" borderId="84" xfId="0" applyFont="1" applyFill="1" applyBorder="1" applyAlignment="1" applyProtection="1">
      <alignment horizontal="center"/>
      <protection locked="0"/>
    </xf>
    <xf numFmtId="0" fontId="44" fillId="6" borderId="77" xfId="0" applyFont="1" applyFill="1" applyBorder="1" applyAlignment="1" applyProtection="1">
      <alignment horizontal="center"/>
      <protection locked="0"/>
    </xf>
    <xf numFmtId="0" fontId="44" fillId="6" borderId="83" xfId="0" applyFont="1" applyFill="1" applyBorder="1" applyAlignment="1" applyProtection="1">
      <alignment horizontal="center"/>
      <protection locked="0"/>
    </xf>
    <xf numFmtId="0" fontId="44" fillId="6" borderId="84" xfId="0" applyFont="1" applyFill="1" applyBorder="1" applyProtection="1">
      <protection locked="0"/>
    </xf>
    <xf numFmtId="0" fontId="44" fillId="6" borderId="83" xfId="0" applyFont="1" applyFill="1" applyBorder="1" applyProtection="1">
      <protection locked="0"/>
    </xf>
    <xf numFmtId="0" fontId="0" fillId="9" borderId="86" xfId="0" applyFill="1" applyBorder="1"/>
    <xf numFmtId="0" fontId="0" fillId="10" borderId="76" xfId="0" applyFill="1" applyBorder="1"/>
    <xf numFmtId="0" fontId="0" fillId="10" borderId="84" xfId="0" applyFill="1" applyBorder="1"/>
    <xf numFmtId="0" fontId="0" fillId="6" borderId="80" xfId="0" applyFill="1" applyBorder="1" applyProtection="1">
      <protection locked="0"/>
    </xf>
    <xf numFmtId="0" fontId="42" fillId="0" borderId="0" xfId="0" applyFont="1" applyAlignment="1">
      <alignment horizontal="center"/>
    </xf>
    <xf numFmtId="0" fontId="42" fillId="0" borderId="52" xfId="0" applyFont="1" applyBorder="1" applyAlignment="1">
      <alignment horizontal="center"/>
    </xf>
    <xf numFmtId="0" fontId="40" fillId="0" borderId="71" xfId="0" applyFont="1" applyBorder="1" applyAlignment="1">
      <alignment horizontal="center"/>
    </xf>
    <xf numFmtId="0" fontId="0" fillId="5" borderId="0" xfId="0" applyFill="1" applyAlignment="1">
      <alignment vertical="center"/>
    </xf>
    <xf numFmtId="0" fontId="0" fillId="5" borderId="52" xfId="0" applyFill="1" applyBorder="1" applyAlignment="1">
      <alignment vertical="center"/>
    </xf>
    <xf numFmtId="0" fontId="0" fillId="10" borderId="87" xfId="0" applyFill="1" applyBorder="1"/>
    <xf numFmtId="0" fontId="0" fillId="6" borderId="84" xfId="0" applyFill="1" applyBorder="1" applyProtection="1">
      <protection locked="0"/>
    </xf>
    <xf numFmtId="0" fontId="40" fillId="0" borderId="88" xfId="0" applyFont="1" applyBorder="1" applyAlignment="1">
      <alignment horizontal="center"/>
    </xf>
    <xf numFmtId="0" fontId="40" fillId="0" borderId="52" xfId="0" applyFont="1" applyBorder="1" applyAlignment="1">
      <alignment horizontal="center"/>
    </xf>
    <xf numFmtId="0" fontId="0" fillId="11" borderId="76" xfId="0" applyFill="1" applyBorder="1"/>
    <xf numFmtId="0" fontId="0" fillId="6" borderId="89" xfId="0" applyFill="1" applyBorder="1" applyProtection="1">
      <protection locked="0"/>
    </xf>
    <xf numFmtId="0" fontId="0" fillId="0" borderId="88" xfId="0" applyBorder="1"/>
    <xf numFmtId="0" fontId="0" fillId="6" borderId="87" xfId="0" applyFill="1" applyBorder="1" applyProtection="1">
      <protection locked="0"/>
    </xf>
    <xf numFmtId="0" fontId="0" fillId="0" borderId="90" xfId="0" applyBorder="1"/>
    <xf numFmtId="0" fontId="0" fillId="6" borderId="81" xfId="0" applyFill="1" applyBorder="1" applyProtection="1">
      <protection locked="0"/>
    </xf>
    <xf numFmtId="0" fontId="0" fillId="6" borderId="91" xfId="0" applyFill="1" applyBorder="1" applyProtection="1">
      <protection locked="0"/>
    </xf>
    <xf numFmtId="0" fontId="0" fillId="0" borderId="68" xfId="0" applyBorder="1"/>
    <xf numFmtId="0" fontId="42" fillId="6" borderId="87" xfId="0" applyFont="1" applyFill="1" applyBorder="1" applyProtection="1">
      <protection locked="0"/>
    </xf>
    <xf numFmtId="0" fontId="42" fillId="6" borderId="76" xfId="0" applyFont="1" applyFill="1" applyBorder="1" applyProtection="1">
      <protection locked="0"/>
    </xf>
    <xf numFmtId="0" fontId="42" fillId="6" borderId="84" xfId="0" applyFont="1" applyFill="1" applyBorder="1" applyProtection="1">
      <protection locked="0"/>
    </xf>
    <xf numFmtId="0" fontId="0" fillId="9" borderId="76" xfId="0" applyFill="1" applyBorder="1"/>
    <xf numFmtId="0" fontId="0" fillId="9" borderId="85" xfId="0" applyFill="1" applyBorder="1"/>
    <xf numFmtId="0" fontId="0" fillId="0" borderId="40" xfId="0" applyBorder="1"/>
    <xf numFmtId="0" fontId="0" fillId="0" borderId="53" xfId="0" applyBorder="1"/>
    <xf numFmtId="0" fontId="0" fillId="0" borderId="54" xfId="0" applyBorder="1"/>
    <xf numFmtId="0" fontId="0" fillId="0" borderId="92" xfId="0" applyBorder="1"/>
    <xf numFmtId="0" fontId="0" fillId="6" borderId="66" xfId="0" quotePrefix="1" applyFill="1" applyBorder="1" applyProtection="1">
      <protection locked="0"/>
    </xf>
    <xf numFmtId="0" fontId="49" fillId="0" borderId="0" xfId="0" applyFont="1"/>
    <xf numFmtId="0" fontId="50" fillId="0" borderId="77" xfId="0" applyFont="1" applyBorder="1" applyAlignment="1">
      <alignment horizontal="center"/>
    </xf>
    <xf numFmtId="0" fontId="40" fillId="0" borderId="0" xfId="0" applyFont="1"/>
    <xf numFmtId="0" fontId="49" fillId="0" borderId="0" xfId="0" applyFont="1" applyAlignment="1">
      <alignment horizontal="left"/>
    </xf>
    <xf numFmtId="0" fontId="40" fillId="0" borderId="0" xfId="0" applyFont="1" applyAlignment="1">
      <alignment horizontal="right"/>
    </xf>
    <xf numFmtId="0" fontId="0" fillId="6" borderId="76" xfId="0" applyFill="1" applyBorder="1"/>
    <xf numFmtId="0" fontId="40" fillId="0" borderId="0" xfId="0" applyFont="1" applyAlignment="1">
      <alignment horizontal="left"/>
    </xf>
    <xf numFmtId="0" fontId="51" fillId="0" borderId="0" xfId="0" applyFont="1" applyBorder="1" applyAlignment="1" applyProtection="1">
      <alignment vertical="center" wrapText="1"/>
    </xf>
    <xf numFmtId="9" fontId="51" fillId="0" borderId="0" xfId="0" applyNumberFormat="1" applyFont="1" applyBorder="1" applyAlignment="1" applyProtection="1">
      <alignment horizontal="center" vertical="top" wrapText="1"/>
    </xf>
    <xf numFmtId="1" fontId="51" fillId="4" borderId="0" xfId="0" applyNumberFormat="1" applyFont="1" applyFill="1" applyBorder="1" applyAlignment="1" applyProtection="1">
      <alignment horizontal="center" vertical="center" wrapText="1"/>
    </xf>
    <xf numFmtId="0" fontId="51" fillId="4" borderId="0" xfId="0" applyFont="1" applyFill="1" applyBorder="1" applyAlignment="1" applyProtection="1">
      <alignment horizontal="center" vertical="center" wrapText="1"/>
    </xf>
    <xf numFmtId="0" fontId="4" fillId="0" borderId="0" xfId="0" applyFont="1" applyBorder="1" applyAlignment="1" applyProtection="1">
      <alignment horizontal="left" vertical="top" wrapText="1"/>
    </xf>
    <xf numFmtId="0" fontId="6" fillId="4" borderId="0" xfId="0" applyFont="1" applyFill="1" applyBorder="1" applyAlignment="1" applyProtection="1">
      <alignment vertical="center" wrapText="1"/>
    </xf>
    <xf numFmtId="0" fontId="11" fillId="3" borderId="27" xfId="0" applyFont="1" applyFill="1" applyBorder="1" applyAlignment="1" applyProtection="1">
      <alignment horizontal="left" vertical="center" wrapText="1"/>
    </xf>
    <xf numFmtId="0" fontId="11" fillId="3" borderId="27" xfId="0" applyFont="1" applyFill="1" applyBorder="1" applyAlignment="1" applyProtection="1">
      <alignment vertical="center" wrapText="1"/>
    </xf>
    <xf numFmtId="0" fontId="11" fillId="3" borderId="27" xfId="0" applyFont="1" applyFill="1" applyBorder="1" applyAlignment="1" applyProtection="1">
      <alignment horizontal="center" vertical="center" wrapText="1"/>
    </xf>
    <xf numFmtId="0" fontId="6" fillId="4" borderId="31" xfId="0" applyFont="1" applyFill="1" applyBorder="1" applyAlignment="1" applyProtection="1">
      <alignment horizontal="right" vertical="center" wrapText="1"/>
    </xf>
    <xf numFmtId="0" fontId="6" fillId="4" borderId="95" xfId="0" applyFont="1" applyFill="1" applyBorder="1" applyAlignment="1" applyProtection="1">
      <alignment vertical="center" wrapText="1"/>
    </xf>
    <xf numFmtId="0" fontId="12" fillId="2" borderId="28" xfId="0" applyFont="1" applyFill="1" applyBorder="1" applyAlignment="1" applyProtection="1">
      <alignment vertical="center" wrapText="1"/>
      <protection locked="0"/>
    </xf>
    <xf numFmtId="0" fontId="6" fillId="4" borderId="32" xfId="0" applyFont="1" applyFill="1" applyBorder="1" applyAlignment="1" applyProtection="1">
      <alignment horizontal="right" vertical="center" wrapText="1"/>
    </xf>
    <xf numFmtId="0" fontId="10" fillId="2" borderId="94" xfId="0" applyFont="1" applyFill="1" applyBorder="1" applyAlignment="1" applyProtection="1">
      <alignment vertical="center" wrapText="1"/>
      <protection locked="0"/>
    </xf>
    <xf numFmtId="0" fontId="11" fillId="3" borderId="95" xfId="0" applyFont="1" applyFill="1" applyBorder="1" applyAlignment="1" applyProtection="1">
      <alignment horizontal="left" vertical="center" wrapText="1"/>
    </xf>
    <xf numFmtId="0" fontId="11" fillId="3" borderId="95" xfId="0" applyFont="1" applyFill="1" applyBorder="1" applyAlignment="1" applyProtection="1">
      <alignment vertical="center" wrapText="1"/>
    </xf>
    <xf numFmtId="0" fontId="6" fillId="4" borderId="39" xfId="0" applyFont="1" applyFill="1" applyBorder="1" applyAlignment="1" applyProtection="1">
      <alignment horizontal="right" vertical="center" wrapText="1"/>
    </xf>
    <xf numFmtId="0" fontId="6" fillId="4" borderId="37" xfId="0" applyFont="1" applyFill="1" applyBorder="1" applyAlignment="1" applyProtection="1">
      <alignment horizontal="right" vertical="center" wrapText="1"/>
    </xf>
    <xf numFmtId="0" fontId="6" fillId="4" borderId="39" xfId="0" applyFont="1" applyFill="1" applyBorder="1" applyAlignment="1" applyProtection="1">
      <alignment horizontal="center" vertical="center" wrapText="1"/>
    </xf>
    <xf numFmtId="0" fontId="6" fillId="4" borderId="39" xfId="0" applyFont="1" applyFill="1" applyBorder="1" applyAlignment="1" applyProtection="1">
      <alignment vertical="center" wrapText="1"/>
    </xf>
    <xf numFmtId="0" fontId="6" fillId="4" borderId="0" xfId="0" applyFont="1" applyFill="1" applyBorder="1" applyAlignment="1" applyProtection="1">
      <alignment horizontal="right" vertical="center" wrapText="1"/>
    </xf>
    <xf numFmtId="0" fontId="6" fillId="4" borderId="36" xfId="0" applyFont="1" applyFill="1" applyBorder="1" applyAlignment="1" applyProtection="1">
      <alignment horizontal="right" vertical="center" wrapText="1"/>
    </xf>
    <xf numFmtId="0" fontId="4" fillId="0" borderId="0" xfId="0" applyFont="1" applyBorder="1" applyAlignment="1" applyProtection="1">
      <alignment horizontal="center" wrapText="1"/>
    </xf>
    <xf numFmtId="0" fontId="11" fillId="3" borderId="6" xfId="0"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protection locked="0"/>
    </xf>
    <xf numFmtId="165" fontId="12" fillId="2" borderId="5" xfId="0" applyNumberFormat="1" applyFont="1" applyFill="1" applyBorder="1" applyAlignment="1" applyProtection="1">
      <alignment horizontal="center" vertical="center" wrapText="1"/>
      <protection locked="0"/>
    </xf>
    <xf numFmtId="165" fontId="12" fillId="2" borderId="11" xfId="0" applyNumberFormat="1"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xf>
    <xf numFmtId="0" fontId="21" fillId="3" borderId="5" xfId="0" applyFont="1" applyFill="1" applyBorder="1" applyAlignment="1" applyProtection="1">
      <alignment horizontal="center" vertical="center" wrapText="1"/>
    </xf>
    <xf numFmtId="0" fontId="21" fillId="3" borderId="11" xfId="0" applyFont="1" applyFill="1" applyBorder="1" applyAlignment="1" applyProtection="1">
      <alignment horizontal="center" vertical="center" wrapText="1"/>
    </xf>
    <xf numFmtId="0" fontId="6" fillId="4" borderId="99" xfId="0" applyFont="1" applyFill="1" applyBorder="1" applyAlignment="1" applyProtection="1">
      <alignment horizontal="right" vertical="center" wrapText="1"/>
    </xf>
    <xf numFmtId="0" fontId="6" fillId="4" borderId="27" xfId="0" applyFont="1" applyFill="1" applyBorder="1" applyAlignment="1" applyProtection="1">
      <alignment horizontal="right" vertical="center" wrapText="1"/>
    </xf>
    <xf numFmtId="0" fontId="6" fillId="4" borderId="101" xfId="0" applyFont="1" applyFill="1" applyBorder="1" applyAlignment="1" applyProtection="1">
      <alignment horizontal="center" vertical="center" wrapText="1"/>
    </xf>
    <xf numFmtId="0" fontId="55" fillId="0" borderId="0" xfId="0" applyFont="1" applyBorder="1" applyAlignment="1" applyProtection="1">
      <alignment horizontal="center" vertical="center" wrapText="1"/>
    </xf>
    <xf numFmtId="0" fontId="55" fillId="0" borderId="0" xfId="0" applyFont="1" applyBorder="1" applyAlignment="1" applyProtection="1">
      <alignment vertical="center" wrapText="1"/>
    </xf>
    <xf numFmtId="0" fontId="55" fillId="0" borderId="0" xfId="0" applyFont="1" applyBorder="1" applyAlignment="1" applyProtection="1">
      <alignment horizontal="right" vertical="center" wrapText="1"/>
    </xf>
    <xf numFmtId="170" fontId="12" fillId="2" borderId="5" xfId="0" applyNumberFormat="1" applyFont="1" applyFill="1" applyBorder="1" applyAlignment="1" applyProtection="1">
      <alignment horizontal="center" vertical="center" wrapText="1"/>
      <protection locked="0"/>
    </xf>
    <xf numFmtId="9" fontId="12" fillId="2" borderId="5" xfId="1" applyFont="1" applyFill="1" applyBorder="1" applyAlignment="1" applyProtection="1">
      <alignment horizontal="center" vertical="center" wrapText="1"/>
      <protection locked="0"/>
    </xf>
    <xf numFmtId="9" fontId="53" fillId="3" borderId="5" xfId="1" applyFont="1" applyFill="1" applyBorder="1" applyAlignment="1" applyProtection="1">
      <alignment horizontal="center" vertical="center" wrapText="1"/>
    </xf>
    <xf numFmtId="1" fontId="12" fillId="2" borderId="5" xfId="0" applyNumberFormat="1" applyFont="1" applyFill="1" applyBorder="1" applyAlignment="1" applyProtection="1">
      <alignment horizontal="center" vertical="center" wrapText="1"/>
      <protection locked="0"/>
    </xf>
    <xf numFmtId="0" fontId="12" fillId="16" borderId="5"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xf>
    <xf numFmtId="0" fontId="0" fillId="0" borderId="0" xfId="0" applyAlignment="1">
      <alignment horizontal="center"/>
    </xf>
    <xf numFmtId="0" fontId="0" fillId="0" borderId="0" xfId="0" applyAlignment="1">
      <alignment horizontal="left"/>
    </xf>
    <xf numFmtId="0" fontId="6" fillId="4" borderId="17" xfId="0" applyFont="1" applyFill="1" applyBorder="1" applyAlignment="1" applyProtection="1">
      <alignment horizontal="center" vertical="center" wrapText="1"/>
    </xf>
    <xf numFmtId="0" fontId="5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1" fontId="8" fillId="4" borderId="16" xfId="1" applyNumberFormat="1" applyFont="1" applyFill="1" applyBorder="1" applyAlignment="1" applyProtection="1">
      <alignment horizontal="center" vertical="center" wrapText="1"/>
    </xf>
    <xf numFmtId="0" fontId="6" fillId="4" borderId="7" xfId="0" applyFont="1" applyFill="1" applyBorder="1" applyAlignment="1" applyProtection="1">
      <alignment horizontal="left" vertical="center" wrapText="1"/>
    </xf>
    <xf numFmtId="0" fontId="6" fillId="4" borderId="15"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6" fillId="4" borderId="0" xfId="0" applyFont="1" applyFill="1" applyBorder="1" applyAlignment="1" applyProtection="1">
      <alignment horizontal="left" vertical="center" wrapText="1"/>
    </xf>
    <xf numFmtId="0" fontId="11" fillId="3" borderId="5" xfId="0" applyFont="1" applyFill="1" applyBorder="1" applyAlignment="1" applyProtection="1">
      <alignment horizontal="center" vertical="center" wrapText="1"/>
    </xf>
    <xf numFmtId="0" fontId="5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9" fontId="20" fillId="3" borderId="22" xfId="1" applyNumberFormat="1" applyFont="1" applyFill="1" applyBorder="1" applyAlignment="1" applyProtection="1">
      <alignment horizontal="center" vertical="center" wrapText="1"/>
    </xf>
    <xf numFmtId="165" fontId="24" fillId="2" borderId="9" xfId="0" applyNumberFormat="1" applyFont="1" applyFill="1" applyBorder="1" applyAlignment="1" applyProtection="1">
      <alignment horizontal="center" vertical="center" wrapText="1"/>
      <protection locked="0"/>
    </xf>
    <xf numFmtId="165" fontId="26" fillId="2" borderId="104" xfId="0" applyNumberFormat="1" applyFont="1" applyFill="1" applyBorder="1" applyAlignment="1" applyProtection="1">
      <alignment horizontal="center" vertical="center" wrapText="1"/>
      <protection locked="0"/>
    </xf>
    <xf numFmtId="165" fontId="26" fillId="2" borderId="12" xfId="0" applyNumberFormat="1" applyFont="1" applyFill="1" applyBorder="1" applyAlignment="1" applyProtection="1">
      <alignment horizontal="center" vertical="center" wrapText="1"/>
      <protection locked="0"/>
    </xf>
    <xf numFmtId="9" fontId="20" fillId="4" borderId="18" xfId="1" applyFont="1" applyFill="1" applyBorder="1" applyAlignment="1" applyProtection="1">
      <alignment horizontal="center" vertical="center" wrapText="1"/>
    </xf>
    <xf numFmtId="0" fontId="19" fillId="3" borderId="44" xfId="0" applyFont="1" applyFill="1" applyBorder="1" applyAlignment="1" applyProtection="1">
      <alignment horizontal="left" vertical="center" wrapText="1"/>
    </xf>
    <xf numFmtId="165" fontId="12" fillId="2" borderId="44" xfId="0" applyNumberFormat="1" applyFont="1" applyFill="1" applyBorder="1" applyAlignment="1" applyProtection="1">
      <alignment horizontal="center" vertical="center" wrapText="1"/>
      <protection locked="0"/>
    </xf>
    <xf numFmtId="0" fontId="21" fillId="3" borderId="44" xfId="0" applyFont="1" applyFill="1" applyBorder="1" applyAlignment="1" applyProtection="1">
      <alignment horizontal="center" vertical="center" wrapText="1"/>
    </xf>
    <xf numFmtId="0" fontId="6" fillId="4" borderId="5" xfId="0" applyFont="1" applyFill="1" applyBorder="1" applyAlignment="1" applyProtection="1">
      <alignment horizontal="left" vertical="center" wrapText="1"/>
    </xf>
    <xf numFmtId="0" fontId="16" fillId="4" borderId="5" xfId="0" applyFont="1" applyFill="1" applyBorder="1" applyAlignment="1" applyProtection="1">
      <alignment horizontal="center" vertical="center" wrapText="1"/>
    </xf>
    <xf numFmtId="0" fontId="12" fillId="2" borderId="8" xfId="0" applyFont="1" applyFill="1" applyBorder="1" applyAlignment="1" applyProtection="1">
      <alignment vertical="center" wrapText="1"/>
      <protection locked="0"/>
    </xf>
    <xf numFmtId="0" fontId="6" fillId="4" borderId="8" xfId="0" applyFont="1" applyFill="1" applyBorder="1" applyAlignment="1" applyProtection="1">
      <alignment horizontal="right" vertical="center" wrapText="1"/>
    </xf>
    <xf numFmtId="0" fontId="0" fillId="0" borderId="22" xfId="0" applyBorder="1"/>
    <xf numFmtId="0" fontId="0" fillId="0" borderId="22" xfId="0" applyBorder="1" applyAlignment="1">
      <alignment horizontal="left"/>
    </xf>
    <xf numFmtId="0" fontId="0" fillId="0" borderId="22" xfId="0" applyBorder="1" applyAlignment="1">
      <alignment horizontal="center"/>
    </xf>
    <xf numFmtId="0" fontId="3" fillId="0" borderId="22" xfId="0" applyFont="1" applyBorder="1"/>
    <xf numFmtId="0" fontId="0" fillId="0" borderId="105" xfId="0" applyBorder="1"/>
    <xf numFmtId="0" fontId="12" fillId="2" borderId="5" xfId="0" applyFont="1" applyFill="1" applyBorder="1" applyAlignment="1" applyProtection="1">
      <alignment horizontal="left" vertical="center" wrapText="1"/>
      <protection locked="0"/>
    </xf>
    <xf numFmtId="0" fontId="56" fillId="2" borderId="5"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xf>
    <xf numFmtId="0" fontId="10" fillId="17" borderId="5" xfId="0" applyFont="1" applyFill="1" applyBorder="1" applyAlignment="1" applyProtection="1">
      <alignment horizontal="center" vertical="center" wrapText="1"/>
      <protection locked="0"/>
    </xf>
    <xf numFmtId="0" fontId="12" fillId="17" borderId="27" xfId="0" applyFont="1" applyFill="1" applyBorder="1" applyAlignment="1" applyProtection="1">
      <alignment horizontal="center" vertical="center" wrapText="1"/>
    </xf>
    <xf numFmtId="0" fontId="10" fillId="17" borderId="28" xfId="0" applyFont="1" applyFill="1" applyBorder="1" applyAlignment="1" applyProtection="1">
      <alignment horizontal="center" vertical="center" wrapText="1"/>
      <protection locked="0"/>
    </xf>
    <xf numFmtId="0" fontId="10" fillId="17" borderId="9" xfId="0" applyFont="1" applyFill="1" applyBorder="1" applyAlignment="1" applyProtection="1">
      <alignment horizontal="center" vertical="center" wrapText="1"/>
      <protection locked="0"/>
    </xf>
    <xf numFmtId="0" fontId="12" fillId="17" borderId="29" xfId="0" applyFont="1" applyFill="1" applyBorder="1" applyAlignment="1" applyProtection="1">
      <alignment horizontal="center" vertical="center" wrapText="1"/>
    </xf>
    <xf numFmtId="0" fontId="10" fillId="17" borderId="6" xfId="0" applyFont="1" applyFill="1" applyBorder="1" applyAlignment="1" applyProtection="1">
      <alignment horizontal="center" vertical="center" wrapText="1"/>
      <protection locked="0"/>
    </xf>
    <xf numFmtId="0" fontId="10" fillId="17" borderId="10" xfId="0" applyFont="1" applyFill="1" applyBorder="1" applyAlignment="1" applyProtection="1">
      <alignment horizontal="center" vertical="center" wrapText="1"/>
      <protection locked="0"/>
    </xf>
    <xf numFmtId="0" fontId="10" fillId="17" borderId="11" xfId="0" applyFont="1" applyFill="1" applyBorder="1" applyAlignment="1" applyProtection="1">
      <alignment horizontal="center" vertical="center" wrapText="1"/>
      <protection locked="0"/>
    </xf>
    <xf numFmtId="0" fontId="10" fillId="17" borderId="12" xfId="0" applyFont="1" applyFill="1" applyBorder="1" applyAlignment="1" applyProtection="1">
      <alignment horizontal="center" vertical="center" wrapText="1"/>
      <protection locked="0"/>
    </xf>
    <xf numFmtId="0" fontId="10" fillId="17" borderId="8" xfId="0" applyFont="1" applyFill="1" applyBorder="1" applyAlignment="1" applyProtection="1">
      <alignment horizontal="center" vertical="center" wrapText="1"/>
      <protection locked="0"/>
    </xf>
    <xf numFmtId="0" fontId="12" fillId="17" borderId="25" xfId="0" applyFont="1" applyFill="1" applyBorder="1" applyAlignment="1" applyProtection="1">
      <alignment horizontal="center" vertical="center" wrapText="1"/>
    </xf>
    <xf numFmtId="0" fontId="23" fillId="17" borderId="5" xfId="0" applyFont="1" applyFill="1" applyBorder="1" applyAlignment="1" applyProtection="1">
      <alignment horizontal="center" vertical="center" wrapText="1"/>
      <protection locked="0"/>
    </xf>
    <xf numFmtId="0" fontId="12" fillId="17" borderId="5" xfId="0" applyFont="1" applyFill="1" applyBorder="1" applyAlignment="1" applyProtection="1">
      <alignment horizontal="center" vertical="center" wrapText="1"/>
      <protection locked="0"/>
    </xf>
    <xf numFmtId="0" fontId="0" fillId="6" borderId="0" xfId="0" quotePrefix="1" applyFill="1" applyBorder="1" applyProtection="1">
      <protection locked="0"/>
    </xf>
    <xf numFmtId="0" fontId="0" fillId="6" borderId="0" xfId="0" quotePrefix="1" applyFill="1" applyBorder="1" applyAlignment="1" applyProtection="1">
      <alignment horizontal="left"/>
      <protection locked="0"/>
    </xf>
    <xf numFmtId="0" fontId="6" fillId="4" borderId="32" xfId="0" applyFont="1" applyFill="1" applyBorder="1" applyAlignment="1" applyProtection="1">
      <alignment horizontal="center" vertical="center" wrapText="1"/>
    </xf>
    <xf numFmtId="0" fontId="4" fillId="0" borderId="15" xfId="0" applyFont="1" applyBorder="1" applyAlignment="1" applyProtection="1">
      <alignment vertical="center" wrapText="1"/>
    </xf>
    <xf numFmtId="0" fontId="4" fillId="0" borderId="39" xfId="0" applyFont="1" applyBorder="1" applyAlignment="1" applyProtection="1">
      <alignment vertical="center" wrapText="1"/>
    </xf>
    <xf numFmtId="0" fontId="11" fillId="3" borderId="112" xfId="0" applyFont="1" applyFill="1" applyBorder="1" applyAlignment="1" applyProtection="1">
      <alignment horizontal="center" vertical="center" wrapText="1"/>
    </xf>
    <xf numFmtId="0" fontId="52" fillId="4" borderId="15" xfId="0" applyFont="1" applyFill="1" applyBorder="1" applyAlignment="1" applyProtection="1">
      <alignment horizontal="right" vertical="center" wrapText="1"/>
    </xf>
    <xf numFmtId="0" fontId="11" fillId="4" borderId="101" xfId="0" applyFont="1" applyFill="1" applyBorder="1" applyAlignment="1" applyProtection="1">
      <alignment vertical="center" wrapText="1"/>
    </xf>
    <xf numFmtId="0" fontId="12" fillId="2" borderId="113" xfId="0" applyFont="1" applyFill="1" applyBorder="1" applyAlignment="1" applyProtection="1">
      <alignment vertical="center" wrapText="1"/>
      <protection locked="0"/>
    </xf>
    <xf numFmtId="0" fontId="12" fillId="2" borderId="98" xfId="0" applyFont="1" applyFill="1" applyBorder="1" applyAlignment="1" applyProtection="1">
      <alignment horizontal="left" vertical="center" wrapText="1"/>
      <protection locked="0"/>
    </xf>
    <xf numFmtId="0" fontId="4" fillId="0" borderId="40" xfId="0" applyFont="1" applyBorder="1" applyAlignment="1" applyProtection="1">
      <alignment horizontal="center" vertical="center" wrapText="1"/>
    </xf>
    <xf numFmtId="0" fontId="4" fillId="2" borderId="29" xfId="0" applyFont="1" applyFill="1" applyBorder="1" applyAlignment="1" applyProtection="1">
      <alignment horizontal="center" vertical="center" wrapText="1"/>
      <protection locked="0"/>
    </xf>
    <xf numFmtId="9" fontId="51" fillId="4" borderId="36" xfId="0" applyNumberFormat="1" applyFont="1" applyFill="1" applyBorder="1" applyAlignment="1" applyProtection="1">
      <alignment horizontal="center" vertical="center" wrapText="1"/>
    </xf>
    <xf numFmtId="0" fontId="10" fillId="17" borderId="98" xfId="0" applyFont="1" applyFill="1" applyBorder="1" applyAlignment="1" applyProtection="1">
      <alignment horizontal="center" vertical="center" wrapText="1"/>
      <protection locked="0"/>
    </xf>
    <xf numFmtId="9" fontId="8" fillId="3" borderId="105" xfId="1" applyFont="1" applyFill="1" applyBorder="1" applyAlignment="1" applyProtection="1">
      <alignment horizontal="center" vertical="center" wrapText="1"/>
    </xf>
    <xf numFmtId="0" fontId="21" fillId="4" borderId="109" xfId="0" applyFont="1" applyFill="1" applyBorder="1" applyAlignment="1" applyProtection="1">
      <alignment horizontal="center" vertical="center" wrapText="1"/>
    </xf>
    <xf numFmtId="0" fontId="21" fillId="4" borderId="10" xfId="0" applyFont="1" applyFill="1" applyBorder="1" applyAlignment="1" applyProtection="1">
      <alignment horizontal="center" vertical="center" wrapText="1"/>
    </xf>
    <xf numFmtId="9" fontId="20" fillId="3" borderId="105" xfId="1" applyNumberFormat="1" applyFont="1" applyFill="1" applyBorder="1" applyAlignment="1" applyProtection="1">
      <alignment horizontal="center" vertical="center" wrapText="1"/>
    </xf>
    <xf numFmtId="15" fontId="12" fillId="2" borderId="5" xfId="0" applyNumberFormat="1" applyFont="1" applyFill="1" applyBorder="1" applyAlignment="1" applyProtection="1">
      <alignment horizontal="center" vertical="center" wrapText="1"/>
      <protection locked="0"/>
    </xf>
    <xf numFmtId="14" fontId="12" fillId="2" borderId="5" xfId="0" applyNumberFormat="1" applyFont="1" applyFill="1" applyBorder="1" applyAlignment="1" applyProtection="1">
      <alignment horizontal="center" vertical="center" wrapText="1"/>
      <protection locked="0"/>
    </xf>
    <xf numFmtId="170" fontId="12" fillId="2" borderId="8" xfId="0" applyNumberFormat="1" applyFont="1" applyFill="1" applyBorder="1" applyAlignment="1" applyProtection="1">
      <alignment horizontal="center" vertical="center" wrapText="1"/>
      <protection locked="0"/>
    </xf>
    <xf numFmtId="0" fontId="59" fillId="2" borderId="8" xfId="0" applyFont="1" applyFill="1" applyBorder="1" applyAlignment="1" applyProtection="1">
      <alignment horizontal="center" vertical="center" wrapText="1"/>
      <protection locked="0"/>
    </xf>
    <xf numFmtId="15" fontId="12" fillId="2" borderId="11" xfId="0" applyNumberFormat="1" applyFont="1" applyFill="1" applyBorder="1" applyAlignment="1" applyProtection="1">
      <alignment horizontal="center" vertical="center" wrapText="1"/>
      <protection locked="0"/>
    </xf>
    <xf numFmtId="0" fontId="10" fillId="17" borderId="26"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top" wrapText="1"/>
      <protection locked="0"/>
    </xf>
    <xf numFmtId="0" fontId="12" fillId="2" borderId="45" xfId="0" applyFont="1" applyFill="1" applyBorder="1" applyAlignment="1" applyProtection="1">
      <alignment horizontal="center" vertical="top" wrapText="1"/>
      <protection locked="0"/>
    </xf>
    <xf numFmtId="0" fontId="12" fillId="2" borderId="98" xfId="0" applyFont="1" applyFill="1" applyBorder="1" applyAlignment="1" applyProtection="1">
      <alignment horizontal="center" vertical="top" wrapText="1"/>
      <protection locked="0"/>
    </xf>
    <xf numFmtId="0" fontId="6" fillId="4" borderId="29" xfId="0" applyFont="1" applyFill="1" applyBorder="1" applyAlignment="1" applyProtection="1">
      <alignment horizontal="right" vertical="center" wrapText="1"/>
    </xf>
    <xf numFmtId="165" fontId="7" fillId="18" borderId="8" xfId="0" applyNumberFormat="1" applyFont="1" applyFill="1" applyBorder="1" applyAlignment="1" applyProtection="1">
      <alignment horizontal="center" vertical="center" wrapText="1"/>
      <protection locked="0"/>
    </xf>
    <xf numFmtId="165" fontId="7" fillId="18" borderId="28" xfId="0" applyNumberFormat="1" applyFont="1" applyFill="1" applyBorder="1" applyAlignment="1" applyProtection="1">
      <alignment horizontal="center" vertical="center" wrapText="1"/>
      <protection locked="0"/>
    </xf>
    <xf numFmtId="165" fontId="7" fillId="18" borderId="44" xfId="0" applyNumberFormat="1" applyFont="1" applyFill="1" applyBorder="1" applyAlignment="1" applyProtection="1">
      <alignment horizontal="center" vertical="center" wrapText="1"/>
      <protection locked="0"/>
    </xf>
    <xf numFmtId="165" fontId="7" fillId="18" borderId="43" xfId="0" applyNumberFormat="1" applyFont="1" applyFill="1" applyBorder="1" applyAlignment="1" applyProtection="1">
      <alignment horizontal="center" vertical="center" wrapText="1"/>
      <protection locked="0"/>
    </xf>
    <xf numFmtId="165" fontId="7" fillId="18" borderId="33" xfId="0" applyNumberFormat="1" applyFont="1" applyFill="1" applyBorder="1" applyAlignment="1" applyProtection="1">
      <alignment horizontal="center" vertical="center" wrapText="1"/>
      <protection locked="0"/>
    </xf>
    <xf numFmtId="165" fontId="7" fillId="18" borderId="18" xfId="0" applyNumberFormat="1" applyFont="1" applyFill="1" applyBorder="1" applyAlignment="1" applyProtection="1">
      <alignment horizontal="center" vertical="center" wrapText="1"/>
      <protection locked="0"/>
    </xf>
    <xf numFmtId="16" fontId="12" fillId="2" borderId="94" xfId="0" applyNumberFormat="1" applyFont="1" applyFill="1" applyBorder="1" applyAlignment="1" applyProtection="1">
      <alignment vertical="center" wrapText="1"/>
      <protection locked="0"/>
    </xf>
    <xf numFmtId="0" fontId="4" fillId="0" borderId="0" xfId="0" applyFont="1" applyBorder="1" applyAlignment="1" applyProtection="1">
      <alignment horizontal="left" vertical="center" wrapText="1"/>
    </xf>
    <xf numFmtId="0" fontId="6" fillId="4" borderId="7" xfId="0" applyFont="1" applyFill="1" applyBorder="1" applyAlignment="1" applyProtection="1">
      <alignment horizontal="left" vertical="center" wrapText="1"/>
    </xf>
    <xf numFmtId="0" fontId="6" fillId="4" borderId="15" xfId="0" applyFont="1" applyFill="1" applyBorder="1" applyAlignment="1" applyProtection="1">
      <alignment horizontal="center" vertical="center" wrapText="1"/>
    </xf>
    <xf numFmtId="0" fontId="6" fillId="4" borderId="7"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xf>
    <xf numFmtId="0" fontId="0" fillId="5" borderId="67" xfId="0" applyFill="1" applyBorder="1" applyAlignment="1">
      <alignment horizontal="left" vertical="top"/>
    </xf>
    <xf numFmtId="0" fontId="0" fillId="5" borderId="71" xfId="0" applyFill="1" applyBorder="1" applyAlignment="1">
      <alignment horizontal="left" vertical="top"/>
    </xf>
    <xf numFmtId="0" fontId="0" fillId="6" borderId="71" xfId="0" applyFill="1" applyBorder="1" applyAlignment="1" applyProtection="1">
      <alignment horizontal="left" vertical="top"/>
      <protection locked="0"/>
    </xf>
    <xf numFmtId="0" fontId="0" fillId="6" borderId="68" xfId="0" applyFill="1" applyBorder="1" applyAlignment="1" applyProtection="1">
      <alignment horizontal="left" vertical="top"/>
      <protection locked="0"/>
    </xf>
    <xf numFmtId="0" fontId="37" fillId="6" borderId="75" xfId="0" applyFont="1" applyFill="1" applyBorder="1" applyAlignment="1" applyProtection="1">
      <alignment horizontal="left"/>
      <protection locked="0"/>
    </xf>
    <xf numFmtId="0" fontId="0" fillId="6" borderId="0" xfId="0" applyFill="1" applyBorder="1" applyAlignment="1" applyProtection="1">
      <alignment horizontal="left"/>
      <protection locked="0"/>
    </xf>
    <xf numFmtId="0" fontId="0" fillId="6" borderId="79" xfId="0" applyFill="1" applyBorder="1" applyAlignment="1" applyProtection="1">
      <alignment horizontal="left"/>
      <protection locked="0"/>
    </xf>
    <xf numFmtId="0" fontId="1" fillId="0" borderId="0" xfId="0" applyFont="1" applyBorder="1" applyAlignment="1" applyProtection="1">
      <alignment horizontal="center" vertical="center" wrapText="1"/>
    </xf>
    <xf numFmtId="0" fontId="61" fillId="6" borderId="75" xfId="0" quotePrefix="1" applyFont="1" applyFill="1" applyBorder="1" applyProtection="1">
      <protection locked="0"/>
    </xf>
    <xf numFmtId="0" fontId="62" fillId="6" borderId="75" xfId="0" applyFont="1" applyFill="1" applyBorder="1" applyAlignment="1" applyProtection="1">
      <alignment horizontal="left"/>
      <protection locked="0"/>
    </xf>
    <xf numFmtId="0" fontId="63" fillId="6" borderId="75" xfId="0" applyFont="1" applyFill="1" applyBorder="1" applyAlignment="1" applyProtection="1">
      <alignment horizontal="left"/>
      <protection locked="0"/>
    </xf>
    <xf numFmtId="0" fontId="63" fillId="6" borderId="72" xfId="0" quotePrefix="1" applyFont="1" applyFill="1" applyBorder="1" applyProtection="1">
      <protection locked="0"/>
    </xf>
    <xf numFmtId="0" fontId="58" fillId="0" borderId="21" xfId="0" applyFont="1" applyBorder="1"/>
    <xf numFmtId="0" fontId="58" fillId="0" borderId="22" xfId="0" applyFont="1" applyBorder="1"/>
    <xf numFmtId="0" fontId="58" fillId="0" borderId="22" xfId="0" applyFont="1" applyBorder="1" applyAlignment="1">
      <alignment horizontal="left"/>
    </xf>
    <xf numFmtId="0" fontId="58" fillId="0" borderId="22" xfId="0" applyFont="1" applyBorder="1" applyAlignment="1">
      <alignment horizontal="center"/>
    </xf>
    <xf numFmtId="0" fontId="66" fillId="0" borderId="22" xfId="0" applyFont="1" applyBorder="1"/>
    <xf numFmtId="0" fontId="58" fillId="0" borderId="105" xfId="0" applyFont="1" applyBorder="1"/>
    <xf numFmtId="0" fontId="57" fillId="16" borderId="5" xfId="0" applyFont="1" applyFill="1" applyBorder="1" applyAlignment="1" applyProtection="1">
      <alignment horizontal="center" vertical="center" wrapText="1"/>
      <protection locked="0"/>
    </xf>
    <xf numFmtId="0" fontId="1" fillId="0" borderId="0" xfId="0" applyFont="1" applyBorder="1" applyAlignment="1" applyProtection="1">
      <alignment vertical="center" wrapText="1"/>
    </xf>
    <xf numFmtId="0" fontId="0" fillId="0" borderId="0" xfId="0" applyAlignment="1">
      <alignment vertical="center" wrapText="1"/>
    </xf>
    <xf numFmtId="0" fontId="6" fillId="4" borderId="15" xfId="0" applyFont="1" applyFill="1" applyBorder="1" applyAlignment="1" applyProtection="1">
      <alignment horizontal="center" vertical="center" wrapText="1"/>
    </xf>
    <xf numFmtId="0" fontId="11" fillId="3" borderId="5" xfId="0" applyFont="1" applyFill="1" applyBorder="1" applyAlignment="1">
      <alignment horizontal="left" vertical="center" wrapText="1"/>
    </xf>
    <xf numFmtId="0" fontId="12" fillId="2" borderId="3" xfId="0" applyFont="1" applyFill="1" applyBorder="1" applyAlignment="1" applyProtection="1">
      <alignment horizontal="left" vertical="top" wrapText="1"/>
      <protection locked="0"/>
    </xf>
    <xf numFmtId="0" fontId="12" fillId="2" borderId="30"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28" fillId="4"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1" fillId="3" borderId="56"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62" xfId="0" applyFont="1" applyFill="1" applyBorder="1" applyAlignment="1">
      <alignment horizontal="center" vertical="center"/>
    </xf>
    <xf numFmtId="0" fontId="12" fillId="2" borderId="59" xfId="0" applyFont="1" applyFill="1" applyBorder="1" applyAlignment="1" applyProtection="1">
      <alignment horizontal="left" vertical="top" wrapText="1"/>
      <protection locked="0"/>
    </xf>
    <xf numFmtId="0" fontId="12" fillId="2" borderId="60" xfId="0" applyFont="1" applyFill="1" applyBorder="1" applyAlignment="1" applyProtection="1">
      <alignment horizontal="left" vertical="top" wrapText="1"/>
      <protection locked="0"/>
    </xf>
    <xf numFmtId="0" fontId="12" fillId="2" borderId="63" xfId="0" applyFont="1" applyFill="1" applyBorder="1" applyAlignment="1" applyProtection="1">
      <alignment horizontal="left" vertical="top" wrapText="1"/>
      <protection locked="0"/>
    </xf>
    <xf numFmtId="0" fontId="12" fillId="17" borderId="3" xfId="0" applyFont="1" applyFill="1" applyBorder="1" applyAlignment="1" applyProtection="1">
      <alignment horizontal="center" vertical="center" wrapText="1"/>
      <protection locked="0"/>
    </xf>
    <xf numFmtId="0" fontId="12" fillId="17" borderId="30" xfId="0" applyFont="1" applyFill="1" applyBorder="1" applyAlignment="1" applyProtection="1">
      <alignment horizontal="center" vertical="center" wrapText="1"/>
      <protection locked="0"/>
    </xf>
    <xf numFmtId="0" fontId="12" fillId="17" borderId="4" xfId="0" applyFont="1" applyFill="1" applyBorder="1" applyAlignment="1" applyProtection="1">
      <alignment horizontal="center" vertical="center" wrapText="1"/>
      <protection locked="0"/>
    </xf>
    <xf numFmtId="0" fontId="22" fillId="0" borderId="40" xfId="0" applyFont="1" applyBorder="1" applyAlignment="1" applyProtection="1">
      <alignment horizontal="left" vertical="center" wrapText="1"/>
    </xf>
    <xf numFmtId="165" fontId="15" fillId="2" borderId="53" xfId="0" applyNumberFormat="1" applyFont="1" applyFill="1" applyBorder="1" applyAlignment="1" applyProtection="1">
      <alignment horizontal="left" vertical="top" wrapText="1"/>
      <protection locked="0"/>
    </xf>
    <xf numFmtId="165" fontId="15" fillId="2" borderId="40" xfId="0" applyNumberFormat="1" applyFont="1" applyFill="1" applyBorder="1" applyAlignment="1" applyProtection="1">
      <alignment horizontal="left" vertical="top" wrapText="1"/>
      <protection locked="0"/>
    </xf>
    <xf numFmtId="165" fontId="15" fillId="2" borderId="54" xfId="0" applyNumberFormat="1" applyFont="1" applyFill="1" applyBorder="1" applyAlignment="1" applyProtection="1">
      <alignment horizontal="left" vertical="top" wrapText="1"/>
      <protection locked="0"/>
    </xf>
    <xf numFmtId="0" fontId="16"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165" fontId="12" fillId="2" borderId="3" xfId="0" applyNumberFormat="1" applyFont="1" applyFill="1" applyBorder="1" applyAlignment="1" applyProtection="1">
      <alignment horizontal="center" vertical="center"/>
      <protection locked="0"/>
    </xf>
    <xf numFmtId="165" fontId="12" fillId="2" borderId="30" xfId="0" applyNumberFormat="1" applyFont="1" applyFill="1" applyBorder="1" applyAlignment="1" applyProtection="1">
      <alignment horizontal="center" vertical="center"/>
      <protection locked="0"/>
    </xf>
    <xf numFmtId="165" fontId="12" fillId="2" borderId="4" xfId="0" applyNumberFormat="1" applyFont="1" applyFill="1" applyBorder="1" applyAlignment="1" applyProtection="1">
      <alignment horizontal="center" vertical="center"/>
      <protection locked="0"/>
    </xf>
    <xf numFmtId="0" fontId="16" fillId="4" borderId="48"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0" xfId="0" applyFont="1" applyFill="1" applyBorder="1" applyAlignment="1">
      <alignment horizontal="center" vertical="center"/>
    </xf>
    <xf numFmtId="0" fontId="16" fillId="4" borderId="2" xfId="0" applyFont="1" applyFill="1" applyBorder="1" applyAlignment="1">
      <alignment horizontal="center" vertical="center"/>
    </xf>
    <xf numFmtId="0" fontId="6" fillId="4" borderId="13"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165" fontId="12" fillId="2" borderId="94" xfId="0" applyNumberFormat="1" applyFont="1" applyFill="1" applyBorder="1" applyAlignment="1" applyProtection="1">
      <alignment horizontal="center" vertical="center" wrapText="1"/>
      <protection locked="0"/>
    </xf>
    <xf numFmtId="165" fontId="12" fillId="2" borderId="97" xfId="0" applyNumberFormat="1" applyFont="1" applyFill="1" applyBorder="1" applyAlignment="1" applyProtection="1">
      <alignment horizontal="center" vertical="center" wrapText="1"/>
      <protection locked="0"/>
    </xf>
    <xf numFmtId="0" fontId="13" fillId="0" borderId="21"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6" fillId="3" borderId="22" xfId="0" applyFont="1" applyFill="1" applyBorder="1" applyAlignment="1" applyProtection="1">
      <alignment horizontal="right" vertical="center" wrapText="1"/>
    </xf>
    <xf numFmtId="0" fontId="1"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6" fillId="4" borderId="100" xfId="0" applyFont="1" applyFill="1" applyBorder="1" applyAlignment="1" applyProtection="1">
      <alignment horizontal="left" vertical="center" wrapText="1"/>
    </xf>
    <xf numFmtId="0" fontId="6" fillId="4" borderId="7" xfId="0" applyFont="1" applyFill="1" applyBorder="1" applyAlignment="1" applyProtection="1">
      <alignment horizontal="left" vertical="center" wrapText="1"/>
    </xf>
    <xf numFmtId="0" fontId="6" fillId="4" borderId="2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22" fillId="0" borderId="0" xfId="0" applyFont="1" applyBorder="1" applyAlignment="1" applyProtection="1">
      <alignment horizontal="left" vertical="center" wrapText="1"/>
    </xf>
    <xf numFmtId="0" fontId="14" fillId="0" borderId="21" xfId="0" applyFont="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4" borderId="94" xfId="0" applyFont="1" applyFill="1" applyBorder="1" applyAlignment="1" applyProtection="1">
      <alignment horizontal="center" vertical="center" wrapText="1"/>
    </xf>
    <xf numFmtId="165" fontId="25" fillId="2" borderId="27" xfId="0" applyNumberFormat="1" applyFont="1" applyFill="1" applyBorder="1" applyAlignment="1" applyProtection="1">
      <alignment horizontal="center" vertical="center" wrapText="1"/>
      <protection locked="0"/>
    </xf>
    <xf numFmtId="165" fontId="25" fillId="2" borderId="97" xfId="0" applyNumberFormat="1" applyFont="1" applyFill="1" applyBorder="1" applyAlignment="1" applyProtection="1">
      <alignment horizontal="center" vertical="center" wrapText="1"/>
      <protection locked="0"/>
    </xf>
    <xf numFmtId="0" fontId="23" fillId="2" borderId="29"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10" fillId="2" borderId="46"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6" fillId="4" borderId="95" xfId="0" applyFont="1" applyFill="1" applyBorder="1" applyAlignment="1" applyProtection="1">
      <alignment horizontal="right" vertical="center" wrapText="1"/>
    </xf>
    <xf numFmtId="0" fontId="6" fillId="4" borderId="94" xfId="0" applyFont="1" applyFill="1" applyBorder="1" applyAlignment="1" applyProtection="1">
      <alignment horizontal="right" vertical="center" wrapText="1"/>
    </xf>
    <xf numFmtId="0" fontId="12" fillId="2" borderId="94" xfId="0" applyFont="1" applyFill="1" applyBorder="1" applyAlignment="1" applyProtection="1">
      <alignment horizontal="center" vertical="center" wrapText="1"/>
      <protection locked="0"/>
    </xf>
    <xf numFmtId="0" fontId="6" fillId="4" borderId="64" xfId="0" applyFont="1" applyFill="1" applyBorder="1" applyAlignment="1" applyProtection="1">
      <alignment horizontal="center" vertical="center" wrapText="1"/>
    </xf>
    <xf numFmtId="0" fontId="6" fillId="4" borderId="65" xfId="0" applyFont="1" applyFill="1" applyBorder="1" applyAlignment="1" applyProtection="1">
      <alignment horizontal="center" vertical="center" wrapText="1"/>
    </xf>
    <xf numFmtId="0" fontId="6" fillId="3" borderId="105" xfId="0" applyFont="1" applyFill="1" applyBorder="1" applyAlignment="1" applyProtection="1">
      <alignment horizontal="right" vertical="center" wrapText="1"/>
    </xf>
    <xf numFmtId="0" fontId="14" fillId="0" borderId="105" xfId="0" applyFont="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19" fillId="3" borderId="32" xfId="0" applyFont="1" applyFill="1" applyBorder="1" applyAlignment="1" applyProtection="1">
      <alignment horizontal="center" vertical="center" wrapText="1"/>
    </xf>
    <xf numFmtId="0" fontId="19" fillId="3" borderId="38"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wrapText="1"/>
    </xf>
    <xf numFmtId="165" fontId="12" fillId="2" borderId="19" xfId="0" applyNumberFormat="1" applyFont="1" applyFill="1" applyBorder="1" applyAlignment="1" applyProtection="1">
      <alignment horizontal="center" vertical="top" wrapText="1"/>
      <protection locked="0"/>
    </xf>
    <xf numFmtId="165" fontId="12" fillId="2" borderId="20" xfId="0" applyNumberFormat="1" applyFont="1" applyFill="1" applyBorder="1" applyAlignment="1" applyProtection="1">
      <alignment horizontal="center" vertical="top" wrapText="1"/>
      <protection locked="0"/>
    </xf>
    <xf numFmtId="165" fontId="12" fillId="2" borderId="34" xfId="0" applyNumberFormat="1" applyFont="1" applyFill="1" applyBorder="1" applyAlignment="1" applyProtection="1">
      <alignment horizontal="center" vertical="top" wrapText="1"/>
      <protection locked="0"/>
    </xf>
    <xf numFmtId="165" fontId="12" fillId="2" borderId="31" xfId="0" applyNumberFormat="1" applyFont="1" applyFill="1" applyBorder="1" applyAlignment="1" applyProtection="1">
      <alignment horizontal="center" vertical="top" wrapText="1"/>
      <protection locked="0"/>
    </xf>
    <xf numFmtId="165" fontId="12" fillId="2" borderId="0" xfId="0" applyNumberFormat="1" applyFont="1" applyFill="1" applyBorder="1" applyAlignment="1" applyProtection="1">
      <alignment horizontal="center" vertical="top" wrapText="1"/>
      <protection locked="0"/>
    </xf>
    <xf numFmtId="165" fontId="12" fillId="2" borderId="39" xfId="0" applyNumberFormat="1" applyFont="1" applyFill="1" applyBorder="1" applyAlignment="1" applyProtection="1">
      <alignment horizontal="center" vertical="top" wrapText="1"/>
      <protection locked="0"/>
    </xf>
    <xf numFmtId="165" fontId="12" fillId="2" borderId="35" xfId="0" applyNumberFormat="1" applyFont="1" applyFill="1" applyBorder="1" applyAlignment="1" applyProtection="1">
      <alignment horizontal="center" vertical="top" wrapText="1"/>
      <protection locked="0"/>
    </xf>
    <xf numFmtId="165" fontId="12" fillId="2" borderId="36" xfId="0" applyNumberFormat="1" applyFont="1" applyFill="1" applyBorder="1" applyAlignment="1" applyProtection="1">
      <alignment horizontal="center" vertical="top" wrapText="1"/>
      <protection locked="0"/>
    </xf>
    <xf numFmtId="165" fontId="12" fillId="2" borderId="37" xfId="0" applyNumberFormat="1" applyFont="1" applyFill="1" applyBorder="1" applyAlignment="1" applyProtection="1">
      <alignment horizontal="center" vertical="top"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5" fillId="4" borderId="16" xfId="0" applyFont="1" applyFill="1" applyBorder="1" applyAlignment="1" applyProtection="1">
      <alignment horizontal="center" vertical="center" wrapText="1"/>
    </xf>
    <xf numFmtId="0" fontId="7" fillId="18" borderId="29" xfId="0" applyFont="1" applyFill="1" applyBorder="1" applyAlignment="1" applyProtection="1">
      <alignment horizontal="center" vertical="top" wrapText="1"/>
      <protection locked="0"/>
    </xf>
    <xf numFmtId="0" fontId="7" fillId="18" borderId="45" xfId="0" applyFont="1" applyFill="1" applyBorder="1" applyAlignment="1" applyProtection="1">
      <alignment horizontal="center" vertical="top" wrapText="1"/>
      <protection locked="0"/>
    </xf>
    <xf numFmtId="0" fontId="7" fillId="18" borderId="98" xfId="0" applyFont="1" applyFill="1" applyBorder="1" applyAlignment="1" applyProtection="1">
      <alignment horizontal="center" vertical="top" wrapText="1"/>
      <protection locked="0"/>
    </xf>
    <xf numFmtId="0" fontId="6" fillId="4" borderId="8" xfId="0" applyFont="1" applyFill="1" applyBorder="1" applyAlignment="1" applyProtection="1">
      <alignment horizontal="right" vertical="center" wrapText="1"/>
    </xf>
    <xf numFmtId="0" fontId="6" fillId="4" borderId="5"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7" fillId="18" borderId="27" xfId="0" applyFont="1" applyFill="1" applyBorder="1" applyAlignment="1" applyProtection="1">
      <alignment horizontal="center" vertical="top" wrapText="1"/>
      <protection locked="0"/>
    </xf>
    <xf numFmtId="0" fontId="7" fillId="18" borderId="94" xfId="0" applyFont="1" applyFill="1" applyBorder="1" applyAlignment="1" applyProtection="1">
      <alignment horizontal="center" vertical="top" wrapText="1"/>
      <protection locked="0"/>
    </xf>
    <xf numFmtId="0" fontId="7" fillId="18" borderId="97" xfId="0" applyFont="1" applyFill="1" applyBorder="1" applyAlignment="1" applyProtection="1">
      <alignment horizontal="center" vertical="top" wrapText="1"/>
      <protection locked="0"/>
    </xf>
    <xf numFmtId="0" fontId="12" fillId="2" borderId="25" xfId="0" applyFont="1" applyFill="1" applyBorder="1" applyAlignment="1" applyProtection="1">
      <alignment horizontal="center" vertical="top" wrapText="1"/>
      <protection locked="0"/>
    </xf>
    <xf numFmtId="0" fontId="12" fillId="2" borderId="106" xfId="0" applyFont="1" applyFill="1" applyBorder="1" applyAlignment="1" applyProtection="1">
      <alignment horizontal="center" vertical="top" wrapText="1"/>
      <protection locked="0"/>
    </xf>
    <xf numFmtId="0" fontId="12" fillId="2" borderId="107" xfId="0" applyFont="1" applyFill="1" applyBorder="1" applyAlignment="1" applyProtection="1">
      <alignment horizontal="center" vertical="top" wrapText="1"/>
      <protection locked="0"/>
    </xf>
    <xf numFmtId="0" fontId="19" fillId="3" borderId="32" xfId="0" applyFont="1" applyFill="1" applyBorder="1" applyAlignment="1" applyProtection="1">
      <alignment horizontal="left" vertical="center" wrapText="1"/>
    </xf>
    <xf numFmtId="0" fontId="19" fillId="3" borderId="38" xfId="0" applyFont="1" applyFill="1" applyBorder="1" applyAlignment="1" applyProtection="1">
      <alignment horizontal="left" vertical="center" wrapText="1"/>
    </xf>
    <xf numFmtId="0" fontId="19" fillId="3" borderId="33" xfId="0" applyFont="1" applyFill="1" applyBorder="1" applyAlignment="1" applyProtection="1">
      <alignment horizontal="left" vertical="center" wrapText="1"/>
    </xf>
    <xf numFmtId="0" fontId="12" fillId="2" borderId="46" xfId="0" applyFont="1" applyFill="1" applyBorder="1" applyAlignment="1" applyProtection="1">
      <alignment horizontal="center" vertical="top" wrapText="1"/>
      <protection locked="0"/>
    </xf>
    <xf numFmtId="0" fontId="12" fillId="2" borderId="42" xfId="0" applyFont="1" applyFill="1" applyBorder="1" applyAlignment="1" applyProtection="1">
      <alignment horizontal="center" vertical="top" wrapText="1"/>
      <protection locked="0"/>
    </xf>
    <xf numFmtId="0" fontId="12" fillId="2" borderId="108" xfId="0" applyFont="1" applyFill="1" applyBorder="1" applyAlignment="1" applyProtection="1">
      <alignment horizontal="center" vertical="top" wrapText="1"/>
      <protection locked="0"/>
    </xf>
    <xf numFmtId="0" fontId="7" fillId="18" borderId="25" xfId="0" applyFont="1" applyFill="1" applyBorder="1" applyAlignment="1" applyProtection="1">
      <alignment horizontal="center" vertical="top" wrapText="1"/>
      <protection locked="0"/>
    </xf>
    <xf numFmtId="0" fontId="7" fillId="18" borderId="106" xfId="0" applyFont="1" applyFill="1" applyBorder="1" applyAlignment="1" applyProtection="1">
      <alignment horizontal="center" vertical="top" wrapText="1"/>
      <protection locked="0"/>
    </xf>
    <xf numFmtId="0" fontId="7" fillId="18" borderId="107" xfId="0" applyFont="1" applyFill="1" applyBorder="1" applyAlignment="1" applyProtection="1">
      <alignment horizontal="center" vertical="top" wrapText="1"/>
      <protection locked="0"/>
    </xf>
    <xf numFmtId="165" fontId="7" fillId="18" borderId="19" xfId="0" applyNumberFormat="1" applyFont="1" applyFill="1" applyBorder="1" applyAlignment="1" applyProtection="1">
      <alignment horizontal="center" vertical="top" wrapText="1"/>
      <protection locked="0"/>
    </xf>
    <xf numFmtId="165" fontId="7" fillId="18" borderId="20" xfId="0" applyNumberFormat="1" applyFont="1" applyFill="1" applyBorder="1" applyAlignment="1" applyProtection="1">
      <alignment horizontal="center" vertical="top" wrapText="1"/>
      <protection locked="0"/>
    </xf>
    <xf numFmtId="165" fontId="7" fillId="18" borderId="34" xfId="0" applyNumberFormat="1" applyFont="1" applyFill="1" applyBorder="1" applyAlignment="1" applyProtection="1">
      <alignment horizontal="center" vertical="top" wrapText="1"/>
      <protection locked="0"/>
    </xf>
    <xf numFmtId="165" fontId="7" fillId="18" borderId="31" xfId="0" applyNumberFormat="1" applyFont="1" applyFill="1" applyBorder="1" applyAlignment="1" applyProtection="1">
      <alignment horizontal="center" vertical="top" wrapText="1"/>
      <protection locked="0"/>
    </xf>
    <xf numFmtId="165" fontId="7" fillId="18" borderId="0" xfId="0" applyNumberFormat="1" applyFont="1" applyFill="1" applyBorder="1" applyAlignment="1" applyProtection="1">
      <alignment horizontal="center" vertical="top" wrapText="1"/>
      <protection locked="0"/>
    </xf>
    <xf numFmtId="165" fontId="7" fillId="18" borderId="39" xfId="0" applyNumberFormat="1" applyFont="1" applyFill="1" applyBorder="1" applyAlignment="1" applyProtection="1">
      <alignment horizontal="center" vertical="top" wrapText="1"/>
      <protection locked="0"/>
    </xf>
    <xf numFmtId="165" fontId="7" fillId="18" borderId="35" xfId="0" applyNumberFormat="1" applyFont="1" applyFill="1" applyBorder="1" applyAlignment="1" applyProtection="1">
      <alignment horizontal="center" vertical="top" wrapText="1"/>
      <protection locked="0"/>
    </xf>
    <xf numFmtId="165" fontId="7" fillId="18" borderId="36" xfId="0" applyNumberFormat="1" applyFont="1" applyFill="1" applyBorder="1" applyAlignment="1" applyProtection="1">
      <alignment horizontal="center" vertical="top" wrapText="1"/>
      <protection locked="0"/>
    </xf>
    <xf numFmtId="165" fontId="7" fillId="18" borderId="37" xfId="0" applyNumberFormat="1" applyFont="1" applyFill="1" applyBorder="1" applyAlignment="1" applyProtection="1">
      <alignment horizontal="center" vertical="top" wrapText="1"/>
      <protection locked="0"/>
    </xf>
    <xf numFmtId="0" fontId="31" fillId="5" borderId="69" xfId="0" applyFont="1" applyFill="1" applyBorder="1" applyAlignment="1">
      <alignment horizontal="center"/>
    </xf>
    <xf numFmtId="0" fontId="31" fillId="5" borderId="70" xfId="0" applyFont="1" applyFill="1" applyBorder="1" applyAlignment="1">
      <alignment horizontal="center"/>
    </xf>
    <xf numFmtId="0" fontId="31" fillId="5" borderId="71" xfId="0" applyFont="1" applyFill="1" applyBorder="1" applyAlignment="1">
      <alignment horizontal="center"/>
    </xf>
    <xf numFmtId="0" fontId="39" fillId="5" borderId="47" xfId="0" applyFont="1" applyFill="1" applyBorder="1" applyAlignment="1">
      <alignment horizontal="center"/>
    </xf>
    <xf numFmtId="0" fontId="31" fillId="5" borderId="70" xfId="0" applyFont="1" applyFill="1" applyBorder="1" applyAlignment="1">
      <alignment horizontal="right"/>
    </xf>
    <xf numFmtId="0" fontId="31" fillId="5" borderId="0" xfId="0" applyFont="1" applyFill="1" applyAlignment="1">
      <alignment horizontal="center"/>
    </xf>
    <xf numFmtId="0" fontId="40" fillId="5" borderId="0" xfId="0" applyFont="1" applyFill="1" applyAlignment="1">
      <alignment horizontal="center"/>
    </xf>
    <xf numFmtId="0" fontId="30" fillId="0" borderId="0" xfId="0" applyFont="1" applyAlignment="1">
      <alignment horizontal="right"/>
    </xf>
    <xf numFmtId="168" fontId="31" fillId="6" borderId="3" xfId="0" applyNumberFormat="1" applyFont="1" applyFill="1" applyBorder="1" applyAlignment="1" applyProtection="1">
      <alignment horizontal="center"/>
      <protection locked="0"/>
    </xf>
    <xf numFmtId="168" fontId="31" fillId="6" borderId="30" xfId="0" applyNumberFormat="1" applyFont="1" applyFill="1" applyBorder="1" applyAlignment="1" applyProtection="1">
      <alignment horizontal="center"/>
      <protection locked="0"/>
    </xf>
    <xf numFmtId="168" fontId="31" fillId="6" borderId="4" xfId="0" applyNumberFormat="1" applyFont="1" applyFill="1" applyBorder="1" applyAlignment="1" applyProtection="1">
      <alignment horizontal="center"/>
      <protection locked="0"/>
    </xf>
    <xf numFmtId="0" fontId="35" fillId="0" borderId="0" xfId="0" applyFont="1" applyAlignment="1">
      <alignment horizontal="right"/>
    </xf>
    <xf numFmtId="168" fontId="36" fillId="6" borderId="3" xfId="0" applyNumberFormat="1" applyFont="1" applyFill="1" applyBorder="1" applyAlignment="1" applyProtection="1">
      <alignment horizontal="center" vertical="center"/>
      <protection locked="0"/>
    </xf>
    <xf numFmtId="168" fontId="36" fillId="6" borderId="30" xfId="0" applyNumberFormat="1" applyFont="1" applyFill="1" applyBorder="1" applyAlignment="1" applyProtection="1">
      <alignment horizontal="center" vertical="center"/>
      <protection locked="0"/>
    </xf>
    <xf numFmtId="168" fontId="36" fillId="6" borderId="4" xfId="0" applyNumberFormat="1" applyFont="1" applyFill="1" applyBorder="1" applyAlignment="1" applyProtection="1">
      <alignment horizontal="center" vertical="center"/>
      <protection locked="0"/>
    </xf>
    <xf numFmtId="169" fontId="38" fillId="7" borderId="0" xfId="2" applyNumberFormat="1" applyFont="1" applyFill="1" applyAlignment="1" applyProtection="1">
      <alignment horizontal="center" vertical="center"/>
    </xf>
    <xf numFmtId="43" fontId="35" fillId="7" borderId="67" xfId="0" applyNumberFormat="1" applyFont="1" applyFill="1" applyBorder="1" applyAlignment="1">
      <alignment horizontal="center" vertical="center" wrapText="1"/>
    </xf>
    <xf numFmtId="43" fontId="35" fillId="7" borderId="75" xfId="0" applyNumberFormat="1" applyFont="1" applyFill="1" applyBorder="1" applyAlignment="1">
      <alignment horizontal="center" vertical="center" wrapText="1"/>
    </xf>
    <xf numFmtId="43" fontId="35" fillId="7" borderId="72" xfId="0" applyNumberFormat="1" applyFont="1" applyFill="1" applyBorder="1" applyAlignment="1">
      <alignment horizontal="center" vertical="center" wrapText="1"/>
    </xf>
    <xf numFmtId="9" fontId="35" fillId="5" borderId="68" xfId="0" applyNumberFormat="1" applyFont="1" applyFill="1" applyBorder="1" applyAlignment="1">
      <alignment horizontal="center" vertical="center" wrapText="1"/>
    </xf>
    <xf numFmtId="9" fontId="35" fillId="5" borderId="79" xfId="0" applyNumberFormat="1" applyFont="1" applyFill="1" applyBorder="1" applyAlignment="1">
      <alignment horizontal="center" vertical="center" wrapText="1"/>
    </xf>
    <xf numFmtId="9" fontId="35" fillId="5" borderId="73" xfId="0" applyNumberFormat="1" applyFont="1" applyFill="1" applyBorder="1" applyAlignment="1">
      <alignment horizontal="center" vertical="center" wrapText="1"/>
    </xf>
    <xf numFmtId="0" fontId="41" fillId="0" borderId="77" xfId="0" applyFont="1" applyBorder="1" applyAlignment="1">
      <alignment horizontal="center"/>
    </xf>
    <xf numFmtId="0" fontId="41" fillId="0" borderId="78" xfId="0" applyFont="1"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39" fillId="5" borderId="67" xfId="0" applyFont="1" applyFill="1" applyBorder="1" applyAlignment="1">
      <alignment horizontal="center" wrapText="1"/>
    </xf>
    <xf numFmtId="0" fontId="39" fillId="5" borderId="68" xfId="0" applyFont="1" applyFill="1" applyBorder="1" applyAlignment="1">
      <alignment horizontal="center" wrapText="1"/>
    </xf>
    <xf numFmtId="0" fontId="39" fillId="5" borderId="72" xfId="0" applyFont="1" applyFill="1" applyBorder="1" applyAlignment="1">
      <alignment horizontal="center" wrapText="1"/>
    </xf>
    <xf numFmtId="0" fontId="39" fillId="5" borderId="73" xfId="0" applyFont="1" applyFill="1" applyBorder="1" applyAlignment="1">
      <alignment horizontal="center" wrapText="1"/>
    </xf>
    <xf numFmtId="0" fontId="57" fillId="5" borderId="67" xfId="0" applyFont="1" applyFill="1" applyBorder="1" applyAlignment="1">
      <alignment horizontal="left"/>
    </xf>
    <xf numFmtId="0" fontId="57" fillId="5" borderId="71" xfId="0" applyFont="1" applyFill="1" applyBorder="1" applyAlignment="1">
      <alignment horizontal="left"/>
    </xf>
    <xf numFmtId="0" fontId="57" fillId="5" borderId="55" xfId="0" applyFont="1" applyFill="1" applyBorder="1" applyAlignment="1">
      <alignment horizontal="left"/>
    </xf>
    <xf numFmtId="0" fontId="57" fillId="5" borderId="75" xfId="0" applyFont="1" applyFill="1" applyBorder="1" applyAlignment="1">
      <alignment horizontal="left"/>
    </xf>
    <xf numFmtId="0" fontId="57" fillId="5" borderId="0" xfId="0" applyFont="1" applyFill="1" applyAlignment="1">
      <alignment horizontal="left"/>
    </xf>
    <xf numFmtId="0" fontId="57" fillId="5" borderId="52" xfId="0" applyFont="1" applyFill="1" applyBorder="1" applyAlignment="1">
      <alignment horizontal="left"/>
    </xf>
    <xf numFmtId="9" fontId="40" fillId="7" borderId="67" xfId="0" applyNumberFormat="1" applyFont="1" applyFill="1" applyBorder="1" applyAlignment="1">
      <alignment horizontal="center" vertical="center"/>
    </xf>
    <xf numFmtId="9" fontId="40" fillId="7" borderId="71" xfId="0" applyNumberFormat="1" applyFont="1" applyFill="1" applyBorder="1" applyAlignment="1">
      <alignment horizontal="center" vertical="center"/>
    </xf>
    <xf numFmtId="9" fontId="40" fillId="7" borderId="68" xfId="0" applyNumberFormat="1" applyFont="1" applyFill="1" applyBorder="1" applyAlignment="1">
      <alignment horizontal="center" vertical="center"/>
    </xf>
    <xf numFmtId="9" fontId="40" fillId="7" borderId="75" xfId="0" applyNumberFormat="1" applyFont="1" applyFill="1" applyBorder="1" applyAlignment="1">
      <alignment horizontal="center" vertical="center"/>
    </xf>
    <xf numFmtId="9" fontId="40" fillId="7" borderId="0" xfId="0" applyNumberFormat="1" applyFont="1" applyFill="1" applyAlignment="1">
      <alignment horizontal="center" vertical="center"/>
    </xf>
    <xf numFmtId="9" fontId="40" fillId="7" borderId="79" xfId="0" applyNumberFormat="1" applyFont="1" applyFill="1" applyBorder="1" applyAlignment="1">
      <alignment horizontal="center" vertical="center"/>
    </xf>
    <xf numFmtId="9" fontId="40" fillId="7" borderId="72" xfId="0" applyNumberFormat="1" applyFont="1" applyFill="1" applyBorder="1" applyAlignment="1">
      <alignment horizontal="center" vertical="center"/>
    </xf>
    <xf numFmtId="9" fontId="40" fillId="7" borderId="66" xfId="0" applyNumberFormat="1" applyFont="1" applyFill="1" applyBorder="1" applyAlignment="1">
      <alignment horizontal="center" vertical="center"/>
    </xf>
    <xf numFmtId="9" fontId="40" fillId="7" borderId="73" xfId="0" applyNumberFormat="1" applyFont="1" applyFill="1" applyBorder="1" applyAlignment="1">
      <alignment horizontal="center" vertical="center"/>
    </xf>
    <xf numFmtId="164" fontId="35" fillId="8" borderId="67" xfId="2" applyFont="1" applyFill="1" applyBorder="1" applyAlignment="1" applyProtection="1">
      <alignment horizontal="center" vertical="center" wrapText="1"/>
    </xf>
    <xf numFmtId="164" fontId="35" fillId="8" borderId="68" xfId="2" applyFont="1" applyFill="1" applyBorder="1" applyAlignment="1" applyProtection="1">
      <alignment horizontal="center" vertical="center" wrapText="1"/>
    </xf>
    <xf numFmtId="164" fontId="35" fillId="8" borderId="75" xfId="2" applyFont="1" applyFill="1" applyBorder="1" applyAlignment="1" applyProtection="1">
      <alignment horizontal="center" vertical="center" wrapText="1"/>
    </xf>
    <xf numFmtId="164" fontId="35" fillId="8" borderId="79" xfId="2" applyFont="1" applyFill="1" applyBorder="1" applyAlignment="1" applyProtection="1">
      <alignment horizontal="center" vertical="center" wrapText="1"/>
    </xf>
    <xf numFmtId="164" fontId="35" fillId="8" borderId="72" xfId="2" applyFont="1" applyFill="1" applyBorder="1" applyAlignment="1" applyProtection="1">
      <alignment horizontal="center" vertical="center" wrapText="1"/>
    </xf>
    <xf numFmtId="164" fontId="35" fillId="8" borderId="73" xfId="2" applyFont="1" applyFill="1" applyBorder="1" applyAlignment="1" applyProtection="1">
      <alignment horizontal="center" vertical="center" wrapText="1"/>
    </xf>
    <xf numFmtId="2" fontId="35" fillId="6" borderId="67" xfId="2" applyNumberFormat="1" applyFont="1" applyFill="1" applyBorder="1" applyAlignment="1" applyProtection="1">
      <alignment horizontal="center" vertical="center" wrapText="1"/>
      <protection locked="0"/>
    </xf>
    <xf numFmtId="2" fontId="35" fillId="6" borderId="68" xfId="2" applyNumberFormat="1" applyFont="1" applyFill="1" applyBorder="1" applyAlignment="1" applyProtection="1">
      <alignment horizontal="center" vertical="center" wrapText="1"/>
      <protection locked="0"/>
    </xf>
    <xf numFmtId="2" fontId="35" fillId="6" borderId="75" xfId="2" applyNumberFormat="1" applyFont="1" applyFill="1" applyBorder="1" applyAlignment="1" applyProtection="1">
      <alignment horizontal="center" vertical="center" wrapText="1"/>
      <protection locked="0"/>
    </xf>
    <xf numFmtId="2" fontId="35" fillId="6" borderId="79" xfId="2" applyNumberFormat="1" applyFont="1" applyFill="1" applyBorder="1" applyAlignment="1" applyProtection="1">
      <alignment horizontal="center" vertical="center" wrapText="1"/>
      <protection locked="0"/>
    </xf>
    <xf numFmtId="2" fontId="35" fillId="6" borderId="72" xfId="2" applyNumberFormat="1" applyFont="1" applyFill="1" applyBorder="1" applyAlignment="1" applyProtection="1">
      <alignment horizontal="center" vertical="center" wrapText="1"/>
      <protection locked="0"/>
    </xf>
    <xf numFmtId="2" fontId="35" fillId="6" borderId="73" xfId="2" applyNumberFormat="1" applyFont="1" applyFill="1" applyBorder="1" applyAlignment="1" applyProtection="1">
      <alignment horizontal="center" vertical="center" wrapText="1"/>
      <protection locked="0"/>
    </xf>
    <xf numFmtId="2" fontId="35" fillId="6" borderId="67" xfId="0" applyNumberFormat="1" applyFont="1" applyFill="1" applyBorder="1" applyAlignment="1" applyProtection="1">
      <alignment horizontal="center" vertical="center"/>
      <protection locked="0"/>
    </xf>
    <xf numFmtId="2" fontId="35" fillId="6" borderId="68" xfId="0" applyNumberFormat="1" applyFont="1" applyFill="1" applyBorder="1" applyAlignment="1" applyProtection="1">
      <alignment horizontal="center" vertical="center"/>
      <protection locked="0"/>
    </xf>
    <xf numFmtId="2" fontId="35" fillId="6" borderId="75" xfId="0" applyNumberFormat="1" applyFont="1" applyFill="1" applyBorder="1" applyAlignment="1" applyProtection="1">
      <alignment horizontal="center" vertical="center"/>
      <protection locked="0"/>
    </xf>
    <xf numFmtId="2" fontId="35" fillId="6" borderId="79" xfId="0" applyNumberFormat="1" applyFont="1" applyFill="1" applyBorder="1" applyAlignment="1" applyProtection="1">
      <alignment horizontal="center" vertical="center"/>
      <protection locked="0"/>
    </xf>
    <xf numFmtId="2" fontId="35" fillId="6" borderId="72" xfId="0" applyNumberFormat="1" applyFont="1" applyFill="1" applyBorder="1" applyAlignment="1" applyProtection="1">
      <alignment horizontal="center" vertical="center"/>
      <protection locked="0"/>
    </xf>
    <xf numFmtId="2" fontId="35" fillId="6" borderId="73" xfId="0" applyNumberFormat="1" applyFont="1" applyFill="1" applyBorder="1" applyAlignment="1" applyProtection="1">
      <alignment horizontal="center" vertical="center"/>
      <protection locked="0"/>
    </xf>
    <xf numFmtId="167" fontId="35" fillId="7" borderId="67" xfId="0" applyNumberFormat="1" applyFont="1" applyFill="1" applyBorder="1" applyAlignment="1">
      <alignment horizontal="center" vertical="center"/>
    </xf>
    <xf numFmtId="167" fontId="35" fillId="7" borderId="75" xfId="0" applyNumberFormat="1" applyFont="1" applyFill="1" applyBorder="1" applyAlignment="1">
      <alignment horizontal="center" vertical="center"/>
    </xf>
    <xf numFmtId="167" fontId="35" fillId="7" borderId="72" xfId="0" applyNumberFormat="1" applyFont="1" applyFill="1" applyBorder="1" applyAlignment="1">
      <alignment horizontal="center" vertical="center"/>
    </xf>
    <xf numFmtId="0" fontId="43" fillId="5" borderId="0" xfId="0" applyFont="1" applyFill="1" applyAlignment="1">
      <alignment horizontal="center" vertical="center"/>
    </xf>
    <xf numFmtId="0" fontId="43" fillId="5" borderId="52" xfId="0" applyFont="1" applyFill="1" applyBorder="1" applyAlignment="1">
      <alignment horizontal="center" vertical="center"/>
    </xf>
    <xf numFmtId="0" fontId="42" fillId="0" borderId="77" xfId="0" applyFont="1" applyBorder="1" applyAlignment="1">
      <alignment horizontal="center"/>
    </xf>
    <xf numFmtId="0" fontId="42" fillId="0" borderId="78" xfId="0" applyFont="1" applyBorder="1" applyAlignment="1">
      <alignment horizontal="center"/>
    </xf>
    <xf numFmtId="0" fontId="41" fillId="0" borderId="76" xfId="0" applyFont="1" applyBorder="1" applyAlignment="1">
      <alignment horizontal="center"/>
    </xf>
    <xf numFmtId="0" fontId="41" fillId="0" borderId="85" xfId="0" applyFont="1" applyBorder="1" applyAlignment="1">
      <alignment horizontal="center"/>
    </xf>
    <xf numFmtId="0" fontId="37" fillId="5" borderId="67" xfId="0" applyFont="1" applyFill="1" applyBorder="1" applyAlignment="1">
      <alignment horizontal="left" vertical="center"/>
    </xf>
    <xf numFmtId="0" fontId="37" fillId="5" borderId="75" xfId="0" applyFont="1" applyFill="1" applyBorder="1" applyAlignment="1">
      <alignment horizontal="left" vertical="center"/>
    </xf>
    <xf numFmtId="0" fontId="40" fillId="5" borderId="71" xfId="0" applyFont="1" applyFill="1" applyBorder="1" applyAlignment="1">
      <alignment horizontal="center"/>
    </xf>
    <xf numFmtId="0" fontId="43" fillId="5" borderId="71" xfId="0" applyFont="1" applyFill="1" applyBorder="1" applyAlignment="1">
      <alignment horizontal="center" vertical="center"/>
    </xf>
    <xf numFmtId="0" fontId="0" fillId="5" borderId="55" xfId="0" applyFill="1" applyBorder="1"/>
    <xf numFmtId="0" fontId="42" fillId="0" borderId="71" xfId="0" applyFont="1" applyBorder="1" applyAlignment="1">
      <alignment horizontal="center"/>
    </xf>
    <xf numFmtId="0" fontId="42" fillId="0" borderId="68" xfId="0" applyFont="1" applyBorder="1" applyAlignment="1">
      <alignment horizontal="center"/>
    </xf>
    <xf numFmtId="2" fontId="35" fillId="8" borderId="67" xfId="0" applyNumberFormat="1" applyFont="1" applyFill="1" applyBorder="1" applyAlignment="1">
      <alignment horizontal="center" vertical="center"/>
    </xf>
    <xf numFmtId="2" fontId="35" fillId="8" borderId="68" xfId="0" applyNumberFormat="1" applyFont="1" applyFill="1" applyBorder="1" applyAlignment="1">
      <alignment horizontal="center" vertical="center"/>
    </xf>
    <xf numFmtId="2" fontId="35" fillId="8" borderId="75" xfId="0" applyNumberFormat="1" applyFont="1" applyFill="1" applyBorder="1" applyAlignment="1">
      <alignment horizontal="center" vertical="center"/>
    </xf>
    <xf numFmtId="2" fontId="35" fillId="8" borderId="79" xfId="0" applyNumberFormat="1" applyFont="1" applyFill="1" applyBorder="1" applyAlignment="1">
      <alignment horizontal="center" vertical="center"/>
    </xf>
    <xf numFmtId="2" fontId="35" fillId="8" borderId="72" xfId="0" applyNumberFormat="1" applyFont="1" applyFill="1" applyBorder="1" applyAlignment="1">
      <alignment horizontal="center" vertical="center"/>
    </xf>
    <xf numFmtId="2" fontId="35" fillId="8" borderId="73" xfId="0" applyNumberFormat="1" applyFont="1" applyFill="1" applyBorder="1" applyAlignment="1">
      <alignment horizontal="center" vertical="center"/>
    </xf>
    <xf numFmtId="0" fontId="0" fillId="5" borderId="0" xfId="0" applyFill="1" applyAlignment="1">
      <alignment horizontal="center"/>
    </xf>
    <xf numFmtId="0" fontId="0" fillId="5" borderId="52" xfId="0" applyFill="1" applyBorder="1" applyAlignment="1">
      <alignment horizontal="center"/>
    </xf>
    <xf numFmtId="0" fontId="45" fillId="0" borderId="77" xfId="0" applyFont="1" applyBorder="1" applyAlignment="1">
      <alignment horizontal="center"/>
    </xf>
    <xf numFmtId="0" fontId="45" fillId="0" borderId="78" xfId="0" applyFont="1" applyBorder="1" applyAlignment="1">
      <alignment horizontal="center"/>
    </xf>
    <xf numFmtId="0" fontId="46" fillId="0" borderId="77" xfId="0" applyFont="1" applyBorder="1" applyAlignment="1">
      <alignment horizontal="center"/>
    </xf>
    <xf numFmtId="0" fontId="46" fillId="0" borderId="78" xfId="0" applyFont="1" applyBorder="1" applyAlignment="1">
      <alignment horizontal="center"/>
    </xf>
    <xf numFmtId="0" fontId="58" fillId="5" borderId="71" xfId="0" applyFont="1" applyFill="1" applyBorder="1" applyAlignment="1">
      <alignment horizontal="left" vertical="center"/>
    </xf>
    <xf numFmtId="0" fontId="58" fillId="5" borderId="55" xfId="0" applyFont="1" applyFill="1" applyBorder="1" applyAlignment="1">
      <alignment horizontal="left" vertical="center"/>
    </xf>
    <xf numFmtId="0" fontId="58" fillId="5" borderId="75" xfId="0" applyFont="1" applyFill="1" applyBorder="1" applyAlignment="1">
      <alignment horizontal="left" vertical="center"/>
    </xf>
    <xf numFmtId="0" fontId="58" fillId="5" borderId="0" xfId="0" applyFont="1" applyFill="1" applyAlignment="1">
      <alignment horizontal="left" vertical="center"/>
    </xf>
    <xf numFmtId="0" fontId="58" fillId="5" borderId="52" xfId="0" applyFont="1" applyFill="1" applyBorder="1" applyAlignment="1">
      <alignment horizontal="left" vertical="center"/>
    </xf>
    <xf numFmtId="0" fontId="57" fillId="5" borderId="67" xfId="0" applyFont="1" applyFill="1" applyBorder="1" applyAlignment="1">
      <alignment horizontal="left" vertical="center"/>
    </xf>
    <xf numFmtId="0" fontId="57" fillId="5" borderId="75" xfId="0" applyFont="1" applyFill="1" applyBorder="1" applyAlignment="1">
      <alignment horizontal="left" vertical="center"/>
    </xf>
    <xf numFmtId="0" fontId="43" fillId="5" borderId="71" xfId="0" applyFont="1" applyFill="1" applyBorder="1" applyAlignment="1">
      <alignment horizontal="right" vertical="center"/>
    </xf>
    <xf numFmtId="0" fontId="43" fillId="5" borderId="55" xfId="0" applyFont="1" applyFill="1" applyBorder="1" applyAlignment="1">
      <alignment horizontal="right" vertical="center"/>
    </xf>
    <xf numFmtId="0" fontId="57" fillId="5" borderId="71" xfId="0" applyFont="1" applyFill="1" applyBorder="1" applyAlignment="1">
      <alignment horizontal="left" vertical="center"/>
    </xf>
    <xf numFmtId="0" fontId="57" fillId="5" borderId="55" xfId="0" applyFont="1" applyFill="1" applyBorder="1" applyAlignment="1">
      <alignment horizontal="left" vertical="center"/>
    </xf>
    <xf numFmtId="0" fontId="57" fillId="5" borderId="0" xfId="0" applyFont="1" applyFill="1" applyAlignment="1">
      <alignment horizontal="left" vertical="center"/>
    </xf>
    <xf numFmtId="0" fontId="57" fillId="5" borderId="52" xfId="0" applyFont="1" applyFill="1" applyBorder="1" applyAlignment="1">
      <alignment horizontal="left" vertical="center"/>
    </xf>
    <xf numFmtId="0" fontId="24" fillId="5" borderId="67" xfId="0" applyFont="1" applyFill="1" applyBorder="1" applyAlignment="1">
      <alignment horizontal="left" vertical="center"/>
    </xf>
    <xf numFmtId="0" fontId="24" fillId="5" borderId="71" xfId="0" applyFont="1" applyFill="1" applyBorder="1" applyAlignment="1">
      <alignment horizontal="left" vertical="center"/>
    </xf>
    <xf numFmtId="0" fontId="24" fillId="5" borderId="55" xfId="0" applyFont="1" applyFill="1" applyBorder="1" applyAlignment="1">
      <alignment horizontal="left" vertical="center"/>
    </xf>
    <xf numFmtId="0" fontId="24" fillId="5" borderId="75" xfId="0" applyFont="1" applyFill="1" applyBorder="1" applyAlignment="1">
      <alignment horizontal="left" vertical="center"/>
    </xf>
    <xf numFmtId="0" fontId="24" fillId="5" borderId="0" xfId="0" applyFont="1" applyFill="1" applyAlignment="1">
      <alignment horizontal="left" vertical="center"/>
    </xf>
    <xf numFmtId="0" fontId="24" fillId="5" borderId="52" xfId="0" applyFont="1" applyFill="1" applyBorder="1" applyAlignment="1">
      <alignment horizontal="left" vertical="center"/>
    </xf>
    <xf numFmtId="0" fontId="25" fillId="5" borderId="67" xfId="0" applyFont="1" applyFill="1" applyBorder="1" applyAlignment="1">
      <alignment horizontal="left" vertical="center"/>
    </xf>
    <xf numFmtId="0" fontId="25" fillId="5" borderId="71" xfId="0" applyFont="1" applyFill="1" applyBorder="1" applyAlignment="1">
      <alignment horizontal="left" vertical="center"/>
    </xf>
    <xf numFmtId="0" fontId="25" fillId="5" borderId="55" xfId="0" applyFont="1" applyFill="1" applyBorder="1" applyAlignment="1">
      <alignment horizontal="left" vertical="center"/>
    </xf>
    <xf numFmtId="0" fontId="25" fillId="5" borderId="75" xfId="0" applyFont="1" applyFill="1" applyBorder="1" applyAlignment="1">
      <alignment horizontal="left" vertical="center"/>
    </xf>
    <xf numFmtId="0" fontId="25" fillId="5" borderId="0" xfId="0" applyFont="1" applyFill="1" applyAlignment="1">
      <alignment horizontal="left" vertical="center"/>
    </xf>
    <xf numFmtId="0" fontId="25" fillId="5" borderId="52" xfId="0" applyFont="1" applyFill="1" applyBorder="1" applyAlignment="1">
      <alignment horizontal="left" vertical="center"/>
    </xf>
    <xf numFmtId="0" fontId="43" fillId="5" borderId="71" xfId="0" applyFont="1" applyFill="1" applyBorder="1" applyAlignment="1">
      <alignment horizontal="center" vertical="center" wrapText="1"/>
    </xf>
    <xf numFmtId="0" fontId="43" fillId="5" borderId="55" xfId="0" applyFont="1" applyFill="1" applyBorder="1" applyAlignment="1">
      <alignment horizontal="center" vertical="center" wrapText="1"/>
    </xf>
    <xf numFmtId="0" fontId="43" fillId="5" borderId="0" xfId="0" applyFont="1" applyFill="1" applyAlignment="1">
      <alignment horizontal="center" vertical="center" wrapText="1"/>
    </xf>
    <xf numFmtId="0" fontId="43" fillId="5" borderId="52" xfId="0" applyFont="1" applyFill="1" applyBorder="1" applyAlignment="1">
      <alignment horizontal="center" vertical="center" wrapText="1"/>
    </xf>
    <xf numFmtId="0" fontId="0" fillId="5" borderId="75" xfId="0" applyFill="1" applyBorder="1" applyAlignment="1">
      <alignment horizontal="left" vertical="center"/>
    </xf>
    <xf numFmtId="0" fontId="0" fillId="5" borderId="67" xfId="0" applyFill="1" applyBorder="1" applyAlignment="1">
      <alignment horizontal="center" vertical="center"/>
    </xf>
    <xf numFmtId="0" fontId="0" fillId="5" borderId="71" xfId="0" applyFill="1" applyBorder="1" applyAlignment="1">
      <alignment horizontal="center" vertical="center"/>
    </xf>
    <xf numFmtId="0" fontId="0" fillId="5" borderId="55" xfId="0" applyFill="1" applyBorder="1" applyAlignment="1">
      <alignment horizontal="center" vertical="center"/>
    </xf>
    <xf numFmtId="0" fontId="0" fillId="5" borderId="75" xfId="0" applyFill="1" applyBorder="1" applyAlignment="1">
      <alignment horizontal="center" vertical="center"/>
    </xf>
    <xf numFmtId="0" fontId="0" fillId="5" borderId="0" xfId="0" applyFill="1" applyBorder="1" applyAlignment="1">
      <alignment horizontal="center" vertical="center"/>
    </xf>
    <xf numFmtId="0" fontId="0" fillId="5" borderId="52" xfId="0" applyFill="1" applyBorder="1" applyAlignment="1">
      <alignment horizontal="center" vertical="center"/>
    </xf>
    <xf numFmtId="0" fontId="0" fillId="5" borderId="72" xfId="0" applyFill="1" applyBorder="1" applyAlignment="1">
      <alignment horizontal="center" vertical="center"/>
    </xf>
    <xf numFmtId="0" fontId="0" fillId="5" borderId="66" xfId="0" applyFill="1" applyBorder="1" applyAlignment="1">
      <alignment horizontal="center" vertical="center"/>
    </xf>
    <xf numFmtId="0" fontId="0" fillId="5" borderId="80" xfId="0" applyFill="1" applyBorder="1" applyAlignment="1">
      <alignment horizontal="center" vertical="center"/>
    </xf>
    <xf numFmtId="10" fontId="47" fillId="12" borderId="67" xfId="0" applyNumberFormat="1" applyFont="1" applyFill="1" applyBorder="1" applyAlignment="1">
      <alignment horizontal="center" vertical="center"/>
    </xf>
    <xf numFmtId="10" fontId="47" fillId="12" borderId="71" xfId="0" applyNumberFormat="1" applyFont="1" applyFill="1" applyBorder="1" applyAlignment="1">
      <alignment horizontal="center" vertical="center"/>
    </xf>
    <xf numFmtId="10" fontId="47" fillId="12" borderId="75" xfId="0" applyNumberFormat="1" applyFont="1" applyFill="1" applyBorder="1" applyAlignment="1">
      <alignment horizontal="center" vertical="center"/>
    </xf>
    <xf numFmtId="10" fontId="47" fillId="12" borderId="0" xfId="0" applyNumberFormat="1" applyFont="1" applyFill="1" applyBorder="1" applyAlignment="1">
      <alignment horizontal="center" vertical="center"/>
    </xf>
    <xf numFmtId="10" fontId="47" fillId="12" borderId="72" xfId="0" applyNumberFormat="1" applyFont="1" applyFill="1" applyBorder="1" applyAlignment="1">
      <alignment horizontal="center" vertical="center"/>
    </xf>
    <xf numFmtId="10" fontId="47" fillId="12" borderId="66" xfId="0" applyNumberFormat="1" applyFont="1" applyFill="1" applyBorder="1" applyAlignment="1">
      <alignment horizontal="center" vertical="center"/>
    </xf>
    <xf numFmtId="166" fontId="39" fillId="5" borderId="71" xfId="0" applyNumberFormat="1" applyFont="1" applyFill="1" applyBorder="1" applyAlignment="1">
      <alignment horizontal="center" vertical="center" wrapText="1"/>
    </xf>
    <xf numFmtId="166" fontId="39" fillId="5" borderId="68" xfId="0" applyNumberFormat="1" applyFont="1" applyFill="1" applyBorder="1" applyAlignment="1">
      <alignment horizontal="center" vertical="center" wrapText="1"/>
    </xf>
    <xf numFmtId="166" fontId="39" fillId="5" borderId="0" xfId="0" applyNumberFormat="1" applyFont="1" applyFill="1" applyBorder="1" applyAlignment="1">
      <alignment horizontal="center" vertical="center" wrapText="1"/>
    </xf>
    <xf numFmtId="166" fontId="39" fillId="5" borderId="79" xfId="0" applyNumberFormat="1" applyFont="1" applyFill="1" applyBorder="1" applyAlignment="1">
      <alignment horizontal="center" vertical="center" wrapText="1"/>
    </xf>
    <xf numFmtId="166" fontId="39" fillId="5" borderId="66" xfId="0" applyNumberFormat="1" applyFont="1" applyFill="1" applyBorder="1" applyAlignment="1">
      <alignment horizontal="center" vertical="center" wrapText="1"/>
    </xf>
    <xf numFmtId="166" fontId="47" fillId="13" borderId="67" xfId="0" applyNumberFormat="1" applyFont="1" applyFill="1" applyBorder="1" applyAlignment="1">
      <alignment horizontal="center" vertical="center"/>
    </xf>
    <xf numFmtId="166" fontId="47" fillId="13" borderId="71" xfId="0" applyNumberFormat="1" applyFont="1" applyFill="1" applyBorder="1" applyAlignment="1">
      <alignment horizontal="center" vertical="center"/>
    </xf>
    <xf numFmtId="166" fontId="40" fillId="5" borderId="71" xfId="0" applyNumberFormat="1" applyFont="1" applyFill="1" applyBorder="1" applyAlignment="1">
      <alignment horizontal="center" vertical="center" wrapText="1"/>
    </xf>
    <xf numFmtId="166" fontId="40" fillId="5" borderId="68" xfId="0" applyNumberFormat="1" applyFont="1" applyFill="1" applyBorder="1" applyAlignment="1">
      <alignment horizontal="center" vertical="center" wrapText="1"/>
    </xf>
    <xf numFmtId="166" fontId="40" fillId="5" borderId="0" xfId="0" applyNumberFormat="1" applyFont="1" applyFill="1" applyBorder="1" applyAlignment="1">
      <alignment horizontal="center" vertical="center" wrapText="1"/>
    </xf>
    <xf numFmtId="166" fontId="40" fillId="5" borderId="79" xfId="0" applyNumberFormat="1" applyFont="1" applyFill="1" applyBorder="1" applyAlignment="1">
      <alignment horizontal="center" vertical="center" wrapText="1"/>
    </xf>
    <xf numFmtId="166" fontId="40" fillId="5" borderId="66" xfId="0" applyNumberFormat="1" applyFont="1" applyFill="1" applyBorder="1" applyAlignment="1">
      <alignment horizontal="center" vertical="center" wrapText="1"/>
    </xf>
    <xf numFmtId="1" fontId="47" fillId="12" borderId="75" xfId="0" applyNumberFormat="1" applyFont="1" applyFill="1" applyBorder="1" applyAlignment="1">
      <alignment horizontal="center" vertical="center"/>
    </xf>
    <xf numFmtId="1" fontId="47" fillId="12" borderId="0" xfId="0" applyNumberFormat="1" applyFont="1" applyFill="1" applyBorder="1" applyAlignment="1">
      <alignment horizontal="center" vertical="center"/>
    </xf>
    <xf numFmtId="166" fontId="47" fillId="13" borderId="0" xfId="0" applyNumberFormat="1" applyFont="1" applyFill="1" applyBorder="1" applyAlignment="1">
      <alignment horizontal="center" vertical="center"/>
    </xf>
    <xf numFmtId="9" fontId="47" fillId="14" borderId="72" xfId="0" applyNumberFormat="1" applyFont="1" applyFill="1" applyBorder="1" applyAlignment="1">
      <alignment horizontal="center" vertical="center"/>
    </xf>
    <xf numFmtId="9" fontId="47" fillId="14" borderId="66" xfId="0" applyNumberFormat="1" applyFont="1" applyFill="1" applyBorder="1" applyAlignment="1">
      <alignment horizontal="center" vertical="center"/>
    </xf>
    <xf numFmtId="0" fontId="0" fillId="5" borderId="72" xfId="0" applyFill="1" applyBorder="1" applyAlignment="1">
      <alignment horizontal="left"/>
    </xf>
    <xf numFmtId="0" fontId="0" fillId="5" borderId="66" xfId="0" applyFill="1" applyBorder="1" applyAlignment="1">
      <alignment horizontal="left"/>
    </xf>
    <xf numFmtId="0" fontId="37" fillId="6" borderId="66" xfId="0" applyFont="1" applyFill="1" applyBorder="1" applyAlignment="1" applyProtection="1">
      <alignment horizontal="left"/>
      <protection locked="0"/>
    </xf>
    <xf numFmtId="0" fontId="0" fillId="6" borderId="66" xfId="0" applyFill="1" applyBorder="1" applyAlignment="1" applyProtection="1">
      <alignment horizontal="left"/>
      <protection locked="0"/>
    </xf>
    <xf numFmtId="0" fontId="0" fillId="6" borderId="73" xfId="0" applyFill="1" applyBorder="1" applyAlignment="1" applyProtection="1">
      <alignment horizontal="left"/>
      <protection locked="0"/>
    </xf>
    <xf numFmtId="166" fontId="35" fillId="13" borderId="66" xfId="0" applyNumberFormat="1" applyFont="1" applyFill="1" applyBorder="1" applyAlignment="1">
      <alignment horizontal="center" vertical="center"/>
    </xf>
    <xf numFmtId="0" fontId="0" fillId="6" borderId="3" xfId="0" applyFill="1" applyBorder="1" applyAlignment="1" applyProtection="1">
      <alignment horizontal="center"/>
      <protection locked="0"/>
    </xf>
    <xf numFmtId="0" fontId="0" fillId="6" borderId="30"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0" borderId="0" xfId="0" applyAlignment="1">
      <alignment horizontal="center"/>
    </xf>
    <xf numFmtId="0" fontId="60" fillId="0" borderId="0" xfId="0" applyFont="1" applyBorder="1" applyAlignment="1" applyProtection="1">
      <alignment horizontal="left" vertical="center" wrapText="1"/>
    </xf>
    <xf numFmtId="0" fontId="49" fillId="0" borderId="0" xfId="0" applyFont="1" applyAlignment="1">
      <alignment horizontal="left" wrapText="1"/>
    </xf>
    <xf numFmtId="0" fontId="49" fillId="0" borderId="0" xfId="0" applyFont="1" applyAlignment="1">
      <alignment horizontal="left"/>
    </xf>
    <xf numFmtId="0" fontId="40" fillId="0" borderId="0" xfId="0" applyFont="1" applyAlignment="1">
      <alignment horizontal="left"/>
    </xf>
    <xf numFmtId="0" fontId="0" fillId="15" borderId="0" xfId="0" applyFill="1" applyAlignment="1">
      <alignment horizontal="center"/>
    </xf>
    <xf numFmtId="0" fontId="40" fillId="0" borderId="0" xfId="0" applyFont="1" applyAlignment="1">
      <alignment horizontal="right"/>
    </xf>
    <xf numFmtId="0" fontId="0" fillId="0" borderId="0" xfId="0" applyAlignment="1">
      <alignment horizontal="left"/>
    </xf>
    <xf numFmtId="0" fontId="0" fillId="0" borderId="52" xfId="0" applyBorder="1" applyAlignment="1">
      <alignment horizontal="left"/>
    </xf>
    <xf numFmtId="0" fontId="39" fillId="6" borderId="3" xfId="0" applyFont="1" applyFill="1" applyBorder="1" applyAlignment="1" applyProtection="1">
      <alignment horizontal="center" vertical="center"/>
      <protection locked="0"/>
    </xf>
    <xf numFmtId="0" fontId="40" fillId="6" borderId="30" xfId="0" applyFont="1" applyFill="1" applyBorder="1" applyAlignment="1" applyProtection="1">
      <alignment horizontal="center" vertical="center"/>
      <protection locked="0"/>
    </xf>
    <xf numFmtId="0" fontId="40" fillId="6" borderId="4" xfId="0" applyFont="1" applyFill="1" applyBorder="1" applyAlignment="1" applyProtection="1">
      <alignment horizontal="center" vertical="center"/>
      <protection locked="0"/>
    </xf>
    <xf numFmtId="16" fontId="0" fillId="6" borderId="3" xfId="0" applyNumberFormat="1" applyFill="1" applyBorder="1" applyAlignment="1" applyProtection="1">
      <alignment horizontal="center"/>
      <protection locked="0"/>
    </xf>
    <xf numFmtId="0" fontId="64" fillId="0" borderId="0" xfId="0" applyFont="1" applyAlignment="1">
      <alignment horizontal="center"/>
    </xf>
    <xf numFmtId="0" fontId="48" fillId="0" borderId="71" xfId="0" applyFont="1" applyBorder="1" applyAlignment="1">
      <alignment horizontal="left"/>
    </xf>
    <xf numFmtId="0" fontId="49" fillId="0" borderId="52" xfId="0" applyFont="1" applyBorder="1" applyAlignment="1">
      <alignment horizontal="left"/>
    </xf>
    <xf numFmtId="0" fontId="0" fillId="6" borderId="3" xfId="0" applyFill="1" applyBorder="1" applyAlignment="1">
      <alignment horizontal="center"/>
    </xf>
    <xf numFmtId="0" fontId="0" fillId="6" borderId="30" xfId="0" applyFill="1" applyBorder="1" applyAlignment="1">
      <alignment horizontal="center"/>
    </xf>
    <xf numFmtId="0" fontId="0" fillId="6" borderId="4" xfId="0" applyFill="1" applyBorder="1" applyAlignment="1">
      <alignment horizontal="center"/>
    </xf>
    <xf numFmtId="0" fontId="0" fillId="6" borderId="75" xfId="0" applyFill="1" applyBorder="1" applyAlignment="1" applyProtection="1">
      <alignment horizontal="left"/>
      <protection locked="0"/>
    </xf>
    <xf numFmtId="0" fontId="0" fillId="6" borderId="0" xfId="0" applyFill="1" applyBorder="1" applyAlignment="1" applyProtection="1">
      <alignment horizontal="left"/>
      <protection locked="0"/>
    </xf>
    <xf numFmtId="0" fontId="0" fillId="6" borderId="79" xfId="0" applyFill="1" applyBorder="1" applyAlignment="1" applyProtection="1">
      <alignment horizontal="left"/>
      <protection locked="0"/>
    </xf>
    <xf numFmtId="0" fontId="6" fillId="4" borderId="20" xfId="0" applyFont="1" applyFill="1" applyBorder="1" applyAlignment="1" applyProtection="1">
      <alignment horizontal="center" wrapText="1"/>
    </xf>
    <xf numFmtId="0" fontId="6" fillId="4" borderId="34" xfId="0" applyFont="1" applyFill="1" applyBorder="1" applyAlignment="1" applyProtection="1">
      <alignment horizontal="center" wrapText="1"/>
    </xf>
    <xf numFmtId="9" fontId="8" fillId="4" borderId="39" xfId="1" applyFont="1" applyFill="1" applyBorder="1" applyAlignment="1" applyProtection="1">
      <alignment horizontal="center" vertical="center" wrapText="1"/>
    </xf>
    <xf numFmtId="0" fontId="22" fillId="0" borderId="36" xfId="0" applyFont="1" applyBorder="1" applyAlignment="1" applyProtection="1">
      <alignment horizontal="left" wrapText="1"/>
    </xf>
    <xf numFmtId="0" fontId="6" fillId="4" borderId="17" xfId="0" applyFont="1" applyFill="1" applyBorder="1" applyAlignment="1" applyProtection="1">
      <alignment horizontal="left" vertical="center" wrapText="1"/>
    </xf>
    <xf numFmtId="0" fontId="6" fillId="4" borderId="37" xfId="0" applyFont="1" applyFill="1" applyBorder="1" applyAlignment="1" applyProtection="1">
      <alignment horizontal="left" vertical="center" wrapText="1"/>
    </xf>
    <xf numFmtId="1" fontId="8" fillId="4" borderId="20" xfId="1" applyNumberFormat="1" applyFont="1" applyFill="1" applyBorder="1" applyAlignment="1" applyProtection="1">
      <alignment horizontal="center" vertical="center" wrapText="1"/>
    </xf>
    <xf numFmtId="1" fontId="8" fillId="4" borderId="31" xfId="1" applyNumberFormat="1"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12" fillId="2" borderId="33" xfId="0" applyFont="1" applyFill="1" applyBorder="1" applyAlignment="1" applyProtection="1">
      <alignment horizontal="center" vertical="center" wrapText="1"/>
      <protection locked="0"/>
    </xf>
    <xf numFmtId="0" fontId="12" fillId="2" borderId="65"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96" xfId="0" applyFont="1" applyFill="1" applyBorder="1" applyAlignment="1" applyProtection="1">
      <alignment horizontal="center" vertical="center" wrapText="1"/>
    </xf>
    <xf numFmtId="0" fontId="6" fillId="4" borderId="93" xfId="0" applyFont="1" applyFill="1" applyBorder="1" applyAlignment="1" applyProtection="1">
      <alignment horizontal="center" vertical="center" wrapText="1"/>
    </xf>
    <xf numFmtId="9" fontId="8" fillId="4" borderId="36" xfId="1" applyFont="1" applyFill="1" applyBorder="1" applyAlignment="1" applyProtection="1">
      <alignment horizontal="center" vertical="center" wrapText="1"/>
    </xf>
    <xf numFmtId="0" fontId="54" fillId="0" borderId="0" xfId="0" applyFont="1" applyBorder="1" applyAlignment="1" applyProtection="1">
      <alignment horizontal="center" vertical="center" wrapText="1"/>
    </xf>
    <xf numFmtId="0" fontId="6" fillId="4" borderId="29"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36" xfId="0" applyFont="1" applyBorder="1" applyAlignment="1" applyProtection="1">
      <alignment horizontal="center" vertical="center" wrapText="1"/>
    </xf>
    <xf numFmtId="0" fontId="11" fillId="3" borderId="29" xfId="0" applyFont="1" applyFill="1" applyBorder="1" applyAlignment="1" applyProtection="1">
      <alignment horizontal="left" vertical="center" wrapText="1"/>
    </xf>
    <xf numFmtId="0" fontId="11" fillId="3" borderId="98" xfId="0" applyFont="1" applyFill="1" applyBorder="1" applyAlignment="1" applyProtection="1">
      <alignment horizontal="left" vertical="center" wrapText="1"/>
    </xf>
    <xf numFmtId="0" fontId="9" fillId="4" borderId="29" xfId="0" applyFont="1" applyFill="1" applyBorder="1" applyAlignment="1" applyProtection="1">
      <alignment horizontal="left" vertical="center" wrapText="1"/>
    </xf>
    <xf numFmtId="0" fontId="9" fillId="4" borderId="98" xfId="0" applyFont="1" applyFill="1" applyBorder="1" applyAlignment="1" applyProtection="1">
      <alignment horizontal="left" vertical="center" wrapText="1"/>
    </xf>
    <xf numFmtId="0" fontId="6" fillId="4" borderId="27" xfId="0" applyFont="1" applyFill="1" applyBorder="1" applyAlignment="1" applyProtection="1">
      <alignment horizontal="left" vertical="center" wrapText="1"/>
    </xf>
    <xf numFmtId="0" fontId="6" fillId="4" borderId="97" xfId="0" applyFont="1" applyFill="1" applyBorder="1" applyAlignment="1" applyProtection="1">
      <alignment horizontal="left" vertical="center" wrapText="1"/>
    </xf>
    <xf numFmtId="168" fontId="12" fillId="2" borderId="29" xfId="0" applyNumberFormat="1" applyFont="1" applyFill="1" applyBorder="1" applyAlignment="1" applyProtection="1">
      <alignment horizontal="left" vertical="center" wrapText="1"/>
      <protection locked="0"/>
    </xf>
    <xf numFmtId="168" fontId="12" fillId="2" borderId="98" xfId="0" applyNumberFormat="1" applyFont="1" applyFill="1" applyBorder="1" applyAlignment="1" applyProtection="1">
      <alignment horizontal="left" vertical="center" wrapText="1"/>
      <protection locked="0"/>
    </xf>
    <xf numFmtId="0" fontId="6" fillId="4" borderId="111"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99" xfId="0" applyFont="1" applyFill="1" applyBorder="1" applyAlignment="1" applyProtection="1">
      <alignment horizontal="center" vertical="center" wrapText="1"/>
    </xf>
    <xf numFmtId="0" fontId="6" fillId="4" borderId="11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15"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168" fontId="12" fillId="2" borderId="29" xfId="0" applyNumberFormat="1" applyFont="1" applyFill="1" applyBorder="1" applyAlignment="1" applyProtection="1">
      <alignment horizontal="center" vertical="center" wrapText="1"/>
      <protection locked="0"/>
    </xf>
    <xf numFmtId="168" fontId="12" fillId="2" borderId="6" xfId="0" applyNumberFormat="1"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xf>
    <xf numFmtId="0" fontId="6" fillId="4" borderId="46" xfId="0" applyFont="1" applyFill="1" applyBorder="1" applyAlignment="1" applyProtection="1">
      <alignment horizontal="right" vertical="center" wrapText="1"/>
    </xf>
    <xf numFmtId="0" fontId="6" fillId="4" borderId="42" xfId="0" applyFont="1" applyFill="1" applyBorder="1" applyAlignment="1" applyProtection="1">
      <alignment horizontal="right" vertical="center" wrapText="1"/>
    </xf>
    <xf numFmtId="0" fontId="6" fillId="4" borderId="29" xfId="0" applyFont="1" applyFill="1" applyBorder="1" applyAlignment="1" applyProtection="1">
      <alignment horizontal="right" vertical="center" wrapText="1"/>
    </xf>
    <xf numFmtId="0" fontId="6" fillId="4" borderId="6" xfId="0" applyFont="1" applyFill="1" applyBorder="1" applyAlignment="1" applyProtection="1">
      <alignment horizontal="right" vertical="center" wrapText="1"/>
    </xf>
    <xf numFmtId="0" fontId="12" fillId="2" borderId="45"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xf>
    <xf numFmtId="0" fontId="11" fillId="3" borderId="44"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4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22" fillId="0" borderId="42" xfId="0" applyFont="1" applyBorder="1" applyAlignment="1" applyProtection="1">
      <alignment horizontal="left" vertical="center" wrapText="1"/>
    </xf>
    <xf numFmtId="0" fontId="11" fillId="3" borderId="29" xfId="0" applyFont="1" applyFill="1" applyBorder="1" applyAlignment="1" applyProtection="1">
      <alignment horizontal="center" vertical="center" wrapText="1"/>
    </xf>
    <xf numFmtId="0" fontId="11" fillId="3" borderId="45"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9" fillId="19" borderId="7" xfId="0" applyFont="1" applyFill="1" applyBorder="1" applyAlignment="1">
      <alignment horizontal="center" vertical="center" wrapText="1"/>
    </xf>
    <xf numFmtId="0" fontId="9" fillId="19" borderId="44" xfId="0" applyFont="1" applyFill="1" applyBorder="1" applyAlignment="1">
      <alignment horizontal="center" vertical="center" wrapText="1"/>
    </xf>
    <xf numFmtId="0" fontId="12" fillId="17" borderId="29" xfId="0" applyFont="1" applyFill="1" applyBorder="1" applyAlignment="1" applyProtection="1">
      <alignment horizontal="center" vertical="center" wrapText="1"/>
      <protection locked="0"/>
    </xf>
    <xf numFmtId="0" fontId="12" fillId="17" borderId="6"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0" fontId="11" fillId="4" borderId="103" xfId="0" applyFont="1" applyFill="1" applyBorder="1" applyAlignment="1" applyProtection="1">
      <alignment horizontal="center" vertical="center" wrapText="1"/>
    </xf>
    <xf numFmtId="0" fontId="11" fillId="4" borderId="45"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11" fillId="4" borderId="102" xfId="0" applyFont="1" applyFill="1" applyBorder="1" applyAlignment="1" applyProtection="1">
      <alignment horizontal="center" vertical="center" wrapText="1"/>
    </xf>
  </cellXfs>
  <cellStyles count="3">
    <cellStyle name="Comma" xfId="2" builtinId="3"/>
    <cellStyle name="Normal" xfId="0" builtinId="0"/>
    <cellStyle name="Percent" xfId="1" builtinId="5"/>
  </cellStyles>
  <dxfs count="126">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dxf>
    <dxf>
      <font>
        <color theme="0"/>
      </font>
      <fill>
        <patternFill>
          <bgColor rgb="FFC00000"/>
        </patternFill>
      </fill>
    </dxf>
    <dxf>
      <font>
        <color rgb="FF9C0006"/>
      </font>
    </dxf>
    <dxf>
      <font>
        <color theme="0"/>
      </font>
      <fill>
        <patternFill>
          <bgColor rgb="FFC00000"/>
        </patternFill>
      </fill>
    </dxf>
    <dxf>
      <font>
        <color theme="0"/>
      </font>
      <fill>
        <patternFill>
          <bgColor rgb="FFC00000"/>
        </patternFill>
      </fill>
    </dxf>
    <dxf>
      <font>
        <color rgb="FF9C0006"/>
      </font>
      <fill>
        <patternFill>
          <bgColor rgb="FFFFC7CE"/>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rgb="FF9C0006"/>
      </font>
    </dxf>
    <dxf>
      <font>
        <color rgb="FF9C0006"/>
      </font>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rgb="FFC00000"/>
        </patternFill>
      </fill>
      <border>
        <left style="thin">
          <color rgb="FF61A8BD"/>
        </left>
        <right style="thin">
          <color rgb="FF61A8BD"/>
        </right>
        <top style="thin">
          <color rgb="FF61A8BD"/>
        </top>
        <bottom style="thin">
          <color rgb="FF61A8BD"/>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rgb="FFC00000"/>
        </patternFill>
      </fill>
      <border>
        <left style="thin">
          <color rgb="FF61A8BD"/>
        </left>
        <right style="thin">
          <color rgb="FF61A8BD"/>
        </right>
        <top style="thin">
          <color rgb="FF61A8BD"/>
        </top>
        <bottom style="thin">
          <color rgb="FF61A8BD"/>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rgb="FFC00000"/>
        </patternFill>
      </fill>
      <border>
        <left style="thin">
          <color rgb="FF61A8BD"/>
        </left>
        <right style="thin">
          <color rgb="FF61A8BD"/>
        </right>
        <top style="thin">
          <color rgb="FF61A8BD"/>
        </top>
        <bottom style="thin">
          <color rgb="FF61A8BD"/>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rgb="FFC00000"/>
        </patternFill>
      </fill>
      <border>
        <left style="thin">
          <color rgb="FF61A8BD"/>
        </left>
        <right style="thin">
          <color rgb="FF61A8BD"/>
        </right>
        <top style="thin">
          <color rgb="FF61A8BD"/>
        </top>
        <bottom style="thin">
          <color rgb="FF61A8BD"/>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rgb="FFC00000"/>
        </patternFill>
      </fill>
      <border>
        <left style="thin">
          <color rgb="FF61A8BD"/>
        </left>
        <right style="thin">
          <color rgb="FF61A8BD"/>
        </right>
        <top style="thin">
          <color rgb="FF61A8BD"/>
        </top>
        <bottom style="thin">
          <color rgb="FF61A8BD"/>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rgb="FFC00000"/>
        </patternFill>
      </fill>
      <border>
        <left style="thin">
          <color rgb="FF61A8BD"/>
        </left>
        <right style="thin">
          <color rgb="FF61A8BD"/>
        </right>
        <top style="thin">
          <color rgb="FF61A8BD"/>
        </top>
        <bottom style="thin">
          <color rgb="FF61A8BD"/>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rgb="FFC00000"/>
        </patternFill>
      </fill>
      <border>
        <left style="thin">
          <color rgb="FF61A8BD"/>
        </left>
        <right style="thin">
          <color rgb="FF61A8BD"/>
        </right>
        <top style="thin">
          <color rgb="FF61A8BD"/>
        </top>
        <bottom style="thin">
          <color rgb="FF61A8BD"/>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rgb="FFC00000"/>
        </patternFill>
      </fill>
      <border>
        <left style="thin">
          <color rgb="FF61A8BD"/>
        </left>
        <right style="thin">
          <color rgb="FF61A8BD"/>
        </right>
        <top style="thin">
          <color rgb="FF61A8BD"/>
        </top>
        <bottom style="thin">
          <color rgb="FF61A8BD"/>
        </bottom>
      </border>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font>
      <fill>
        <patternFill>
          <bgColor rgb="FFC00000"/>
        </patternFill>
      </fill>
      <border>
        <left style="thin">
          <color rgb="FF61A8BD"/>
        </left>
        <right style="thin">
          <color rgb="FF61A8BD"/>
        </right>
        <top style="thin">
          <color rgb="FF61A8BD"/>
        </top>
        <bottom style="thin">
          <color rgb="FF61A8BD"/>
        </bottom>
      </border>
    </dxf>
    <dxf>
      <fill>
        <patternFill>
          <bgColor indexed="8"/>
        </patternFill>
      </fill>
    </dxf>
    <dxf>
      <font>
        <condense val="0"/>
        <extend val="0"/>
        <color indexed="10"/>
      </font>
      <fill>
        <patternFill>
          <bgColor indexed="10"/>
        </patternFill>
      </fill>
      <border>
        <left style="thin">
          <color indexed="64"/>
        </left>
        <right style="thin">
          <color indexed="64"/>
        </right>
      </border>
    </dxf>
    <dxf>
      <font>
        <condense val="0"/>
        <extend val="0"/>
        <color indexed="51"/>
      </font>
      <fill>
        <patternFill patternType="lightHorizontal">
          <bgColor indexed="51"/>
        </patternFill>
      </fill>
      <border>
        <left style="thin">
          <color indexed="64"/>
        </left>
        <right style="thin">
          <color indexed="64"/>
        </right>
      </border>
    </dxf>
    <dxf>
      <font>
        <condense val="0"/>
        <extend val="0"/>
        <color indexed="51"/>
      </font>
      <fill>
        <patternFill>
          <bgColor indexed="51"/>
        </patternFill>
      </fill>
      <border>
        <left style="thin">
          <color indexed="64"/>
        </left>
        <right style="thin">
          <color indexed="64"/>
        </right>
      </border>
    </dxf>
    <dxf>
      <font>
        <condense val="0"/>
        <extend val="0"/>
        <color auto="1"/>
      </font>
      <fill>
        <patternFill>
          <bgColor indexed="8"/>
        </patternFill>
      </fill>
      <border>
        <left style="thin">
          <color indexed="64"/>
        </left>
        <right style="thin">
          <color indexed="64"/>
        </right>
        <top style="thin">
          <color indexed="64"/>
        </top>
        <bottom style="thin">
          <color indexed="64"/>
        </bottom>
      </border>
    </dxf>
    <dxf>
      <font>
        <condense val="0"/>
        <extend val="0"/>
        <color indexed="42"/>
      </font>
      <fill>
        <patternFill patternType="lightHorizontal">
          <bgColor indexed="42"/>
        </patternFill>
      </fill>
      <border>
        <left style="thin">
          <color indexed="64"/>
        </left>
        <right style="thin">
          <color indexed="64"/>
        </right>
        <top style="thin">
          <color indexed="64"/>
        </top>
        <bottom style="thin">
          <color indexed="64"/>
        </bottom>
      </border>
    </dxf>
    <dxf>
      <font>
        <condense val="0"/>
        <extend val="0"/>
        <color indexed="42"/>
      </font>
      <fill>
        <patternFill>
          <bgColor indexed="42"/>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border>
    </dxf>
    <dxf>
      <font>
        <condense val="0"/>
        <extend val="0"/>
        <color indexed="51"/>
      </font>
      <fill>
        <patternFill patternType="lightHorizontal">
          <bgColor indexed="51"/>
        </patternFill>
      </fill>
      <border>
        <left style="thin">
          <color indexed="64"/>
        </left>
        <right style="thin">
          <color indexed="64"/>
        </right>
      </border>
    </dxf>
    <dxf>
      <font>
        <condense val="0"/>
        <extend val="0"/>
        <color indexed="51"/>
      </font>
      <fill>
        <patternFill>
          <bgColor indexed="51"/>
        </patternFill>
      </fill>
      <border>
        <left style="thin">
          <color indexed="64"/>
        </left>
        <right style="thin">
          <color indexed="64"/>
        </right>
      </border>
    </dxf>
    <dxf>
      <fill>
        <patternFill>
          <bgColor indexed="8"/>
        </patternFill>
      </fill>
    </dxf>
    <dxf>
      <fill>
        <patternFill patternType="gray0625">
          <bgColor indexed="65"/>
        </patternFill>
      </fill>
    </dxf>
    <dxf>
      <font>
        <condense val="0"/>
        <extend val="0"/>
        <color indexed="10"/>
      </font>
      <fill>
        <patternFill>
          <bgColor indexed="10"/>
        </patternFill>
      </fill>
      <border>
        <left style="thin">
          <color indexed="64"/>
        </left>
        <right style="thin">
          <color indexed="64"/>
        </right>
      </border>
    </dxf>
    <dxf>
      <font>
        <condense val="0"/>
        <extend val="0"/>
        <color indexed="51"/>
      </font>
      <fill>
        <patternFill patternType="lightHorizontal">
          <bgColor indexed="51"/>
        </patternFill>
      </fill>
      <border>
        <left style="thin">
          <color indexed="64"/>
        </left>
        <right style="thin">
          <color indexed="64"/>
        </right>
      </border>
    </dxf>
    <dxf>
      <font>
        <condense val="0"/>
        <extend val="0"/>
        <color indexed="51"/>
      </font>
      <fill>
        <patternFill>
          <bgColor indexed="51"/>
        </patternFill>
      </fill>
      <border>
        <left style="thin">
          <color indexed="64"/>
        </left>
        <right style="thin">
          <color indexed="64"/>
        </right>
      </border>
    </dxf>
    <dxf>
      <font>
        <condense val="0"/>
        <extend val="0"/>
        <color indexed="10"/>
      </font>
      <fill>
        <patternFill>
          <bgColor indexed="10"/>
        </patternFill>
      </fill>
      <border>
        <left style="thin">
          <color indexed="64"/>
        </left>
        <right style="thin">
          <color indexed="64"/>
        </right>
      </border>
    </dxf>
    <dxf>
      <font>
        <condense val="0"/>
        <extend val="0"/>
        <color indexed="51"/>
      </font>
      <fill>
        <patternFill patternType="lightHorizontal">
          <bgColor indexed="51"/>
        </patternFill>
      </fill>
      <border>
        <left style="thin">
          <color indexed="64"/>
        </left>
        <right style="thin">
          <color indexed="64"/>
        </right>
      </border>
    </dxf>
    <dxf>
      <font>
        <condense val="0"/>
        <extend val="0"/>
        <color indexed="51"/>
      </font>
      <fill>
        <patternFill>
          <bgColor indexed="51"/>
        </patternFill>
      </fill>
      <border>
        <left style="thin">
          <color indexed="64"/>
        </left>
        <right style="thin">
          <color indexed="64"/>
        </right>
      </border>
    </dxf>
    <dxf>
      <font>
        <condense val="0"/>
        <extend val="0"/>
        <color auto="1"/>
      </font>
      <fill>
        <patternFill>
          <bgColor indexed="8"/>
        </patternFill>
      </fill>
      <border>
        <left style="thin">
          <color indexed="64"/>
        </left>
        <right style="thin">
          <color indexed="64"/>
        </right>
        <top style="thin">
          <color indexed="64"/>
        </top>
        <bottom style="thin">
          <color indexed="64"/>
        </bottom>
      </border>
    </dxf>
    <dxf>
      <font>
        <condense val="0"/>
        <extend val="0"/>
        <color indexed="42"/>
      </font>
      <fill>
        <patternFill patternType="lightHorizontal">
          <bgColor indexed="42"/>
        </patternFill>
      </fill>
      <border>
        <left style="thin">
          <color indexed="64"/>
        </left>
        <right style="thin">
          <color indexed="64"/>
        </right>
        <top style="thin">
          <color indexed="64"/>
        </top>
        <bottom style="thin">
          <color indexed="64"/>
        </bottom>
      </border>
    </dxf>
    <dxf>
      <font>
        <condense val="0"/>
        <extend val="0"/>
        <color indexed="42"/>
      </font>
      <fill>
        <patternFill>
          <bgColor indexed="42"/>
        </patternFill>
      </fill>
      <border>
        <left style="thin">
          <color indexed="64"/>
        </left>
        <right style="thin">
          <color indexed="64"/>
        </right>
        <top style="thin">
          <color indexed="64"/>
        </top>
        <bottom style="thin">
          <color indexed="64"/>
        </bottom>
      </border>
    </dxf>
    <dxf>
      <font>
        <color rgb="FF58707B"/>
      </font>
    </dxf>
    <dxf>
      <font>
        <color rgb="FF58707B"/>
      </font>
    </dxf>
    <dxf>
      <font>
        <color rgb="FF58707B"/>
      </font>
    </dxf>
    <dxf>
      <font>
        <color rgb="FF58707B"/>
      </font>
    </dxf>
    <dxf>
      <font>
        <color theme="0"/>
      </font>
      <fill>
        <patternFill>
          <bgColor rgb="FFD70000"/>
        </patternFill>
      </fill>
    </dxf>
    <dxf>
      <font>
        <color theme="0"/>
      </font>
      <fill>
        <patternFill>
          <bgColor rgb="FFD70000"/>
        </patternFill>
      </fill>
    </dxf>
    <dxf>
      <font>
        <color theme="0"/>
      </font>
      <fill>
        <patternFill>
          <bgColor rgb="FFD70000"/>
        </patternFill>
      </fill>
    </dxf>
    <dxf>
      <font>
        <color theme="0"/>
      </font>
      <fill>
        <patternFill>
          <bgColor rgb="FFD70000"/>
        </patternFill>
      </fill>
    </dxf>
    <dxf>
      <font>
        <color theme="0"/>
      </font>
      <fill>
        <patternFill>
          <bgColor rgb="FFD70000"/>
        </patternFill>
      </fill>
    </dxf>
    <dxf>
      <font>
        <color theme="0"/>
      </font>
      <fill>
        <patternFill>
          <bgColor rgb="FFD70000"/>
        </patternFill>
      </fill>
    </dxf>
    <dxf>
      <font>
        <color theme="0"/>
      </font>
      <fill>
        <patternFill>
          <bgColor rgb="FFD70000"/>
        </patternFill>
      </fill>
    </dxf>
    <dxf>
      <font>
        <color theme="0"/>
      </font>
      <fill>
        <patternFill>
          <bgColor rgb="FFD70000"/>
        </patternFill>
      </fill>
    </dxf>
    <dxf>
      <font>
        <color theme="0"/>
      </font>
      <fill>
        <patternFill>
          <bgColor rgb="FFD70000"/>
        </patternFill>
      </fill>
    </dxf>
    <dxf>
      <font>
        <color theme="0"/>
      </font>
      <fill>
        <patternFill>
          <bgColor rgb="FFD70000"/>
        </patternFill>
      </fill>
    </dxf>
    <dxf>
      <font>
        <color theme="0"/>
      </font>
      <fill>
        <patternFill>
          <bgColor rgb="FFD70000"/>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F32"/>
      <color rgb="FFD2D4C7"/>
      <color rgb="FF61A8BD"/>
      <color rgb="FF58707B"/>
      <color rgb="FF2F4247"/>
      <color rgb="FFD8D9CD"/>
      <color rgb="FFD7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38100</xdr:colOff>
      <xdr:row>36</xdr:row>
      <xdr:rowOff>165100</xdr:rowOff>
    </xdr:from>
    <xdr:to>
      <xdr:col>0</xdr:col>
      <xdr:colOff>952500</xdr:colOff>
      <xdr:row>36</xdr:row>
      <xdr:rowOff>165100</xdr:rowOff>
    </xdr:to>
    <xdr:cxnSp macro="">
      <xdr:nvCxnSpPr>
        <xdr:cNvPr id="2" name="Straight Connector 1">
          <a:extLst>
            <a:ext uri="{FF2B5EF4-FFF2-40B4-BE49-F238E27FC236}">
              <a16:creationId xmlns:a16="http://schemas.microsoft.com/office/drawing/2014/main" id="{1B564450-BD2A-D741-A6F9-4E8288564A52}"/>
            </a:ext>
          </a:extLst>
        </xdr:cNvPr>
        <xdr:cNvCxnSpPr/>
      </xdr:nvCxnSpPr>
      <xdr:spPr>
        <a:xfrm flipH="1">
          <a:off x="38100" y="12788900"/>
          <a:ext cx="914400" cy="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36</xdr:row>
      <xdr:rowOff>165100</xdr:rowOff>
    </xdr:from>
    <xdr:to>
      <xdr:col>12</xdr:col>
      <xdr:colOff>952500</xdr:colOff>
      <xdr:row>36</xdr:row>
      <xdr:rowOff>165100</xdr:rowOff>
    </xdr:to>
    <xdr:cxnSp macro="">
      <xdr:nvCxnSpPr>
        <xdr:cNvPr id="4" name="Straight Connector 3">
          <a:extLst>
            <a:ext uri="{FF2B5EF4-FFF2-40B4-BE49-F238E27FC236}">
              <a16:creationId xmlns:a16="http://schemas.microsoft.com/office/drawing/2014/main" id="{BA2C0B9D-5CE6-9B4F-827B-E0BD492180E6}"/>
            </a:ext>
          </a:extLst>
        </xdr:cNvPr>
        <xdr:cNvCxnSpPr/>
      </xdr:nvCxnSpPr>
      <xdr:spPr>
        <a:xfrm flipH="1">
          <a:off x="5969000" y="12788900"/>
          <a:ext cx="914400" cy="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166481</xdr:colOff>
      <xdr:row>0</xdr:row>
      <xdr:rowOff>213467</xdr:rowOff>
    </xdr:from>
    <xdr:ext cx="5198795" cy="483722"/>
    <xdr:sp macro="" textlink="">
      <xdr:nvSpPr>
        <xdr:cNvPr id="3" name="Rectangle 2">
          <a:extLst>
            <a:ext uri="{FF2B5EF4-FFF2-40B4-BE49-F238E27FC236}">
              <a16:creationId xmlns:a16="http://schemas.microsoft.com/office/drawing/2014/main" id="{A5A24C97-EE3C-6A4C-B2C9-2B7E740A09BC}"/>
            </a:ext>
          </a:extLst>
        </xdr:cNvPr>
        <xdr:cNvSpPr/>
      </xdr:nvSpPr>
      <xdr:spPr>
        <a:xfrm>
          <a:off x="11511814" y="213467"/>
          <a:ext cx="5198795" cy="483722"/>
        </a:xfrm>
        <a:prstGeom prst="rect">
          <a:avLst/>
        </a:prstGeom>
        <a:noFill/>
      </xdr:spPr>
      <xdr:txBody>
        <a:bodyPr wrap="none" lIns="91440" tIns="45720" rIns="91440" bIns="45720">
          <a:spAutoFit/>
        </a:bodyPr>
        <a:lstStyle/>
        <a:p>
          <a:pPr algn="ct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translated</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from: </a:t>
          </a: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version</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a:t>
          </a: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13 July</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2020</a:t>
          </a:r>
          <a:endPar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787400</xdr:colOff>
      <xdr:row>0</xdr:row>
      <xdr:rowOff>50800</xdr:rowOff>
    </xdr:from>
    <xdr:to>
      <xdr:col>10</xdr:col>
      <xdr:colOff>787400</xdr:colOff>
      <xdr:row>1</xdr:row>
      <xdr:rowOff>215900</xdr:rowOff>
    </xdr:to>
    <xdr:cxnSp macro="">
      <xdr:nvCxnSpPr>
        <xdr:cNvPr id="3" name="Straight Connector 2">
          <a:extLst>
            <a:ext uri="{FF2B5EF4-FFF2-40B4-BE49-F238E27FC236}">
              <a16:creationId xmlns:a16="http://schemas.microsoft.com/office/drawing/2014/main" id="{DB701E6D-24D8-574F-9DB3-B53C0BE9B0DB}"/>
            </a:ext>
          </a:extLst>
        </xdr:cNvPr>
        <xdr:cNvCxnSpPr/>
      </xdr:nvCxnSpPr>
      <xdr:spPr>
        <a:xfrm flipV="1">
          <a:off x="11899900" y="50800"/>
          <a:ext cx="0" cy="46990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145981</xdr:colOff>
      <xdr:row>1</xdr:row>
      <xdr:rowOff>12700</xdr:rowOff>
    </xdr:from>
    <xdr:ext cx="5198795" cy="483722"/>
    <xdr:sp macro="" textlink="">
      <xdr:nvSpPr>
        <xdr:cNvPr id="4" name="Rectangle 3">
          <a:extLst>
            <a:ext uri="{FF2B5EF4-FFF2-40B4-BE49-F238E27FC236}">
              <a16:creationId xmlns:a16="http://schemas.microsoft.com/office/drawing/2014/main" id="{F6E3FF80-450B-5749-9F04-E5553AD7262B}"/>
            </a:ext>
          </a:extLst>
        </xdr:cNvPr>
        <xdr:cNvSpPr/>
      </xdr:nvSpPr>
      <xdr:spPr>
        <a:xfrm>
          <a:off x="10674281" y="317500"/>
          <a:ext cx="5198795" cy="483722"/>
        </a:xfrm>
        <a:prstGeom prst="rect">
          <a:avLst/>
        </a:prstGeom>
        <a:noFill/>
      </xdr:spPr>
      <xdr:txBody>
        <a:bodyPr wrap="none" lIns="91440" tIns="45720" rIns="91440" bIns="45720">
          <a:spAutoFit/>
        </a:bodyPr>
        <a:lstStyle/>
        <a:p>
          <a:pPr algn="ct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translated from: version</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a:t>
          </a: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13 July</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2020</a:t>
          </a:r>
          <a:endPar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9</xdr:col>
      <xdr:colOff>850900</xdr:colOff>
      <xdr:row>0</xdr:row>
      <xdr:rowOff>63500</xdr:rowOff>
    </xdr:from>
    <xdr:to>
      <xdr:col>9</xdr:col>
      <xdr:colOff>850900</xdr:colOff>
      <xdr:row>1</xdr:row>
      <xdr:rowOff>228600</xdr:rowOff>
    </xdr:to>
    <xdr:cxnSp macro="">
      <xdr:nvCxnSpPr>
        <xdr:cNvPr id="2" name="Straight Connector 1">
          <a:extLst>
            <a:ext uri="{FF2B5EF4-FFF2-40B4-BE49-F238E27FC236}">
              <a16:creationId xmlns:a16="http://schemas.microsoft.com/office/drawing/2014/main" id="{ACD068F8-0EC9-4447-B48B-503B432A0D54}"/>
            </a:ext>
          </a:extLst>
        </xdr:cNvPr>
        <xdr:cNvCxnSpPr/>
      </xdr:nvCxnSpPr>
      <xdr:spPr>
        <a:xfrm flipV="1">
          <a:off x="12026900" y="63500"/>
          <a:ext cx="0" cy="46990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741073</xdr:colOff>
      <xdr:row>1</xdr:row>
      <xdr:rowOff>11793</xdr:rowOff>
    </xdr:from>
    <xdr:ext cx="5198795" cy="483722"/>
    <xdr:sp macro="" textlink="">
      <xdr:nvSpPr>
        <xdr:cNvPr id="3" name="Rectangle 2">
          <a:extLst>
            <a:ext uri="{FF2B5EF4-FFF2-40B4-BE49-F238E27FC236}">
              <a16:creationId xmlns:a16="http://schemas.microsoft.com/office/drawing/2014/main" id="{ECF1825D-9C38-8940-BB82-2B4A1E197666}"/>
            </a:ext>
          </a:extLst>
        </xdr:cNvPr>
        <xdr:cNvSpPr/>
      </xdr:nvSpPr>
      <xdr:spPr>
        <a:xfrm>
          <a:off x="11231273" y="316593"/>
          <a:ext cx="5198795" cy="483722"/>
        </a:xfrm>
        <a:prstGeom prst="rect">
          <a:avLst/>
        </a:prstGeom>
        <a:noFill/>
      </xdr:spPr>
      <xdr:txBody>
        <a:bodyPr wrap="none" lIns="91440" tIns="45720" rIns="91440" bIns="45720">
          <a:spAutoFit/>
        </a:bodyPr>
        <a:lstStyle/>
        <a:p>
          <a:pPr algn="ct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translated</a:t>
          </a: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from: version</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a:t>
          </a: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13 July</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2020</a:t>
          </a:r>
          <a:endPar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812800</xdr:colOff>
      <xdr:row>0</xdr:row>
      <xdr:rowOff>25400</xdr:rowOff>
    </xdr:from>
    <xdr:to>
      <xdr:col>9</xdr:col>
      <xdr:colOff>812800</xdr:colOff>
      <xdr:row>1</xdr:row>
      <xdr:rowOff>190500</xdr:rowOff>
    </xdr:to>
    <xdr:cxnSp macro="">
      <xdr:nvCxnSpPr>
        <xdr:cNvPr id="2" name="Straight Connector 1">
          <a:extLst>
            <a:ext uri="{FF2B5EF4-FFF2-40B4-BE49-F238E27FC236}">
              <a16:creationId xmlns:a16="http://schemas.microsoft.com/office/drawing/2014/main" id="{CAA7F507-EA9E-9C4F-A47D-275E4EF84276}"/>
            </a:ext>
          </a:extLst>
        </xdr:cNvPr>
        <xdr:cNvCxnSpPr/>
      </xdr:nvCxnSpPr>
      <xdr:spPr>
        <a:xfrm flipV="1">
          <a:off x="11785600" y="25400"/>
          <a:ext cx="0" cy="46990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703878</xdr:colOff>
      <xdr:row>1</xdr:row>
      <xdr:rowOff>102507</xdr:rowOff>
    </xdr:from>
    <xdr:ext cx="5198795" cy="483722"/>
    <xdr:sp macro="" textlink="">
      <xdr:nvSpPr>
        <xdr:cNvPr id="3" name="Rectangle 2">
          <a:extLst>
            <a:ext uri="{FF2B5EF4-FFF2-40B4-BE49-F238E27FC236}">
              <a16:creationId xmlns:a16="http://schemas.microsoft.com/office/drawing/2014/main" id="{7D0C4E89-CB3C-6249-BC19-B06C3D1E9C47}"/>
            </a:ext>
          </a:extLst>
        </xdr:cNvPr>
        <xdr:cNvSpPr/>
      </xdr:nvSpPr>
      <xdr:spPr>
        <a:xfrm>
          <a:off x="11511578" y="407307"/>
          <a:ext cx="5198795" cy="483722"/>
        </a:xfrm>
        <a:prstGeom prst="rect">
          <a:avLst/>
        </a:prstGeom>
        <a:noFill/>
      </xdr:spPr>
      <xdr:txBody>
        <a:bodyPr wrap="none" lIns="91440" tIns="45720" rIns="91440" bIns="45720">
          <a:spAutoFit/>
        </a:bodyPr>
        <a:lstStyle/>
        <a:p>
          <a:pPr algn="ct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translated</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from: version </a:t>
          </a: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13 July</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2020</a:t>
          </a:r>
          <a:endPar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9</xdr:col>
      <xdr:colOff>736600</xdr:colOff>
      <xdr:row>0</xdr:row>
      <xdr:rowOff>0</xdr:rowOff>
    </xdr:from>
    <xdr:to>
      <xdr:col>9</xdr:col>
      <xdr:colOff>736600</xdr:colOff>
      <xdr:row>1</xdr:row>
      <xdr:rowOff>165100</xdr:rowOff>
    </xdr:to>
    <xdr:cxnSp macro="">
      <xdr:nvCxnSpPr>
        <xdr:cNvPr id="2" name="Straight Connector 1">
          <a:extLst>
            <a:ext uri="{FF2B5EF4-FFF2-40B4-BE49-F238E27FC236}">
              <a16:creationId xmlns:a16="http://schemas.microsoft.com/office/drawing/2014/main" id="{8853E143-B201-E546-BB34-2FB8F10F89C7}"/>
            </a:ext>
          </a:extLst>
        </xdr:cNvPr>
        <xdr:cNvCxnSpPr/>
      </xdr:nvCxnSpPr>
      <xdr:spPr>
        <a:xfrm flipV="1">
          <a:off x="10885055" y="0"/>
          <a:ext cx="0" cy="468168"/>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795821</xdr:colOff>
      <xdr:row>1</xdr:row>
      <xdr:rowOff>25101</xdr:rowOff>
    </xdr:from>
    <xdr:ext cx="5110373" cy="483722"/>
    <xdr:sp macro="" textlink="">
      <xdr:nvSpPr>
        <xdr:cNvPr id="3" name="Rectangle 2">
          <a:extLst>
            <a:ext uri="{FF2B5EF4-FFF2-40B4-BE49-F238E27FC236}">
              <a16:creationId xmlns:a16="http://schemas.microsoft.com/office/drawing/2014/main" id="{AC2A8FC9-C789-F545-8639-1A461690724A}"/>
            </a:ext>
          </a:extLst>
        </xdr:cNvPr>
        <xdr:cNvSpPr/>
      </xdr:nvSpPr>
      <xdr:spPr>
        <a:xfrm>
          <a:off x="10944276" y="325283"/>
          <a:ext cx="5110373" cy="483722"/>
        </a:xfrm>
        <a:prstGeom prst="rect">
          <a:avLst/>
        </a:prstGeom>
        <a:noFill/>
      </xdr:spPr>
      <xdr:txBody>
        <a:bodyPr wrap="none" lIns="91440" tIns="45720" rIns="91440" bIns="45720">
          <a:spAutoFit/>
        </a:bodyPr>
        <a:lstStyle/>
        <a:p>
          <a:pPr algn="ct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translated</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from: version </a:t>
          </a: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13 July</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2020</a:t>
          </a:r>
          <a:endPar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72572</xdr:colOff>
      <xdr:row>55</xdr:row>
      <xdr:rowOff>18243</xdr:rowOff>
    </xdr:from>
    <xdr:to>
      <xdr:col>105</xdr:col>
      <xdr:colOff>272144</xdr:colOff>
      <xdr:row>56</xdr:row>
      <xdr:rowOff>108858</xdr:rowOff>
    </xdr:to>
    <xdr:sp macro="" textlink="">
      <xdr:nvSpPr>
        <xdr:cNvPr id="2" name="WordArt 1">
          <a:extLst>
            <a:ext uri="{FF2B5EF4-FFF2-40B4-BE49-F238E27FC236}">
              <a16:creationId xmlns:a16="http://schemas.microsoft.com/office/drawing/2014/main" id="{F15C55EB-887E-774D-A066-75B5ECD2558D}"/>
            </a:ext>
          </a:extLst>
        </xdr:cNvPr>
        <xdr:cNvSpPr>
          <a:spLocks noChangeArrowheads="1" noChangeShapeType="1" noTextEdit="1"/>
        </xdr:cNvSpPr>
      </xdr:nvSpPr>
      <xdr:spPr bwMode="auto">
        <a:xfrm>
          <a:off x="72572" y="5724172"/>
          <a:ext cx="11520715" cy="290186"/>
        </a:xfrm>
        <a:prstGeom prst="rect">
          <a:avLst/>
        </a:prstGeom>
        <a:ln>
          <a:solidFill>
            <a:schemeClr val="accent1"/>
          </a:solidFill>
        </a:ln>
      </xdr:spPr>
      <xdr:txBody>
        <a:bodyPr wrap="none" fromWordArt="1">
          <a:prstTxWarp prst="textPlain">
            <a:avLst>
              <a:gd name="adj" fmla="val 50000"/>
            </a:avLst>
          </a:prstTxWarp>
        </a:bodyPr>
        <a:lstStyle/>
        <a:p>
          <a:pPr algn="ctr" rtl="0"/>
          <a:r>
            <a:rPr lang="en-US" sz="3600" kern="10" spc="0">
              <a:ln w="9525">
                <a:solidFill>
                  <a:srgbClr val="C0C0C0"/>
                </a:solidFill>
                <a:round/>
                <a:headEnd/>
                <a:tailEnd/>
              </a:ln>
              <a:solidFill>
                <a:schemeClr val="tx2">
                  <a:lumMod val="40000"/>
                  <a:lumOff val="60000"/>
                  <a:alpha val="25000"/>
                </a:schemeClr>
              </a:solidFill>
              <a:effectLst/>
              <a:latin typeface="Arial Black"/>
            </a:rPr>
            <a:t>Esta herramienta es solo para</a:t>
          </a:r>
          <a:r>
            <a:rPr lang="en-US" sz="3600" kern="10" spc="0" baseline="0">
              <a:ln w="9525">
                <a:solidFill>
                  <a:srgbClr val="C0C0C0"/>
                </a:solidFill>
                <a:round/>
                <a:headEnd/>
                <a:tailEnd/>
              </a:ln>
              <a:solidFill>
                <a:schemeClr val="tx2">
                  <a:lumMod val="40000"/>
                  <a:lumOff val="60000"/>
                  <a:alpha val="25000"/>
                </a:schemeClr>
              </a:solidFill>
              <a:effectLst/>
              <a:latin typeface="Arial Black"/>
            </a:rPr>
            <a:t> fines ilustrativos. Se deben desarrollar las formulas subyacentes basado en el precioBoQ</a:t>
          </a:r>
          <a:endParaRPr lang="en-US" sz="3600" kern="10" spc="0">
            <a:ln w="9525">
              <a:solidFill>
                <a:srgbClr val="C0C0C0"/>
              </a:solidFill>
              <a:round/>
              <a:headEnd/>
              <a:tailEnd/>
            </a:ln>
            <a:solidFill>
              <a:schemeClr val="tx2">
                <a:lumMod val="40000"/>
                <a:lumOff val="60000"/>
                <a:alpha val="25000"/>
              </a:schemeClr>
            </a:solidFill>
            <a:effectLst/>
            <a:latin typeface="Arial Black"/>
          </a:endParaRPr>
        </a:p>
      </xdr:txBody>
    </xdr:sp>
    <xdr:clientData/>
  </xdr:twoCellAnchor>
  <xdr:oneCellAnchor>
    <xdr:from>
      <xdr:col>108</xdr:col>
      <xdr:colOff>63500</xdr:colOff>
      <xdr:row>2</xdr:row>
      <xdr:rowOff>0</xdr:rowOff>
    </xdr:from>
    <xdr:ext cx="5110373" cy="483722"/>
    <xdr:sp macro="" textlink="">
      <xdr:nvSpPr>
        <xdr:cNvPr id="4" name="Rectangle 3">
          <a:extLst>
            <a:ext uri="{FF2B5EF4-FFF2-40B4-BE49-F238E27FC236}">
              <a16:creationId xmlns:a16="http://schemas.microsoft.com/office/drawing/2014/main" id="{382353B9-6437-3741-A017-C9A5568CFFE9}"/>
            </a:ext>
          </a:extLst>
        </xdr:cNvPr>
        <xdr:cNvSpPr/>
      </xdr:nvSpPr>
      <xdr:spPr>
        <a:xfrm>
          <a:off x="11696700" y="508000"/>
          <a:ext cx="5110373" cy="483722"/>
        </a:xfrm>
        <a:prstGeom prst="rect">
          <a:avLst/>
        </a:prstGeom>
        <a:noFill/>
      </xdr:spPr>
      <xdr:txBody>
        <a:bodyPr wrap="none" lIns="91440" tIns="45720" rIns="91440" bIns="45720">
          <a:spAutoFit/>
        </a:bodyPr>
        <a:lstStyle/>
        <a:p>
          <a:pPr algn="ct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translated</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from: version </a:t>
          </a: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13 July</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2020</a:t>
          </a:r>
          <a:endPar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10</xdr:col>
      <xdr:colOff>774700</xdr:colOff>
      <xdr:row>0</xdr:row>
      <xdr:rowOff>25400</xdr:rowOff>
    </xdr:from>
    <xdr:to>
      <xdr:col>10</xdr:col>
      <xdr:colOff>774700</xdr:colOff>
      <xdr:row>1</xdr:row>
      <xdr:rowOff>165100</xdr:rowOff>
    </xdr:to>
    <xdr:cxnSp macro="">
      <xdr:nvCxnSpPr>
        <xdr:cNvPr id="2" name="Straight Connector 1">
          <a:extLst>
            <a:ext uri="{FF2B5EF4-FFF2-40B4-BE49-F238E27FC236}">
              <a16:creationId xmlns:a16="http://schemas.microsoft.com/office/drawing/2014/main" id="{D09F7746-BF6A-6B40-A366-AA9BAB0FA5C4}"/>
            </a:ext>
          </a:extLst>
        </xdr:cNvPr>
        <xdr:cNvCxnSpPr/>
      </xdr:nvCxnSpPr>
      <xdr:spPr>
        <a:xfrm flipV="1">
          <a:off x="17208500" y="25400"/>
          <a:ext cx="0" cy="46990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725320</xdr:colOff>
      <xdr:row>0</xdr:row>
      <xdr:rowOff>199854</xdr:rowOff>
    </xdr:from>
    <xdr:ext cx="4789068" cy="483722"/>
    <xdr:sp macro="" textlink="">
      <xdr:nvSpPr>
        <xdr:cNvPr id="3" name="Rectangle 2">
          <a:extLst>
            <a:ext uri="{FF2B5EF4-FFF2-40B4-BE49-F238E27FC236}">
              <a16:creationId xmlns:a16="http://schemas.microsoft.com/office/drawing/2014/main" id="{A7DEF557-A934-FD43-A56C-4D872367EAA5}"/>
            </a:ext>
          </a:extLst>
        </xdr:cNvPr>
        <xdr:cNvSpPr/>
      </xdr:nvSpPr>
      <xdr:spPr>
        <a:xfrm>
          <a:off x="16384420" y="199854"/>
          <a:ext cx="4789068" cy="483722"/>
        </a:xfrm>
        <a:prstGeom prst="rect">
          <a:avLst/>
        </a:prstGeom>
        <a:noFill/>
      </xdr:spPr>
      <xdr:txBody>
        <a:bodyPr wrap="none" lIns="91440" tIns="45720" rIns="91440" bIns="45720">
          <a:spAutoFit/>
        </a:bodyPr>
        <a:lstStyle/>
        <a:p>
          <a:pPr algn="ct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translated</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from: </a:t>
          </a: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draft 13 July</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2020</a:t>
          </a:r>
          <a:endPar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9</xdr:col>
      <xdr:colOff>774700</xdr:colOff>
      <xdr:row>0</xdr:row>
      <xdr:rowOff>50800</xdr:rowOff>
    </xdr:from>
    <xdr:to>
      <xdr:col>9</xdr:col>
      <xdr:colOff>774700</xdr:colOff>
      <xdr:row>1</xdr:row>
      <xdr:rowOff>215900</xdr:rowOff>
    </xdr:to>
    <xdr:cxnSp macro="">
      <xdr:nvCxnSpPr>
        <xdr:cNvPr id="2" name="Straight Connector 1">
          <a:extLst>
            <a:ext uri="{FF2B5EF4-FFF2-40B4-BE49-F238E27FC236}">
              <a16:creationId xmlns:a16="http://schemas.microsoft.com/office/drawing/2014/main" id="{B75BEBC0-6376-EA4D-AAE3-F74E31299451}"/>
            </a:ext>
          </a:extLst>
        </xdr:cNvPr>
        <xdr:cNvCxnSpPr/>
      </xdr:nvCxnSpPr>
      <xdr:spPr>
        <a:xfrm flipV="1">
          <a:off x="19456400" y="50800"/>
          <a:ext cx="0" cy="46990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801317</xdr:colOff>
      <xdr:row>0</xdr:row>
      <xdr:rowOff>210314</xdr:rowOff>
    </xdr:from>
    <xdr:ext cx="4789068" cy="483722"/>
    <xdr:sp macro="" textlink="">
      <xdr:nvSpPr>
        <xdr:cNvPr id="3" name="Rectangle 2">
          <a:extLst>
            <a:ext uri="{FF2B5EF4-FFF2-40B4-BE49-F238E27FC236}">
              <a16:creationId xmlns:a16="http://schemas.microsoft.com/office/drawing/2014/main" id="{F118849A-F50C-C74F-B6BC-8ED8384E1D45}"/>
            </a:ext>
          </a:extLst>
        </xdr:cNvPr>
        <xdr:cNvSpPr/>
      </xdr:nvSpPr>
      <xdr:spPr>
        <a:xfrm>
          <a:off x="16113888" y="210314"/>
          <a:ext cx="4789068" cy="483722"/>
        </a:xfrm>
        <a:prstGeom prst="rect">
          <a:avLst/>
        </a:prstGeom>
        <a:noFill/>
      </xdr:spPr>
      <xdr:txBody>
        <a:bodyPr wrap="none" lIns="91440" tIns="45720" rIns="91440" bIns="45720">
          <a:spAutoFit/>
        </a:bodyPr>
        <a:lstStyle/>
        <a:p>
          <a:pPr algn="ct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translated</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from: draft</a:t>
          </a: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13 July</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2020</a:t>
          </a:r>
          <a:endPar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18</xdr:col>
      <xdr:colOff>774700</xdr:colOff>
      <xdr:row>0</xdr:row>
      <xdr:rowOff>38100</xdr:rowOff>
    </xdr:from>
    <xdr:to>
      <xdr:col>18</xdr:col>
      <xdr:colOff>774700</xdr:colOff>
      <xdr:row>1</xdr:row>
      <xdr:rowOff>203200</xdr:rowOff>
    </xdr:to>
    <xdr:cxnSp macro="">
      <xdr:nvCxnSpPr>
        <xdr:cNvPr id="2" name="Straight Connector 1">
          <a:extLst>
            <a:ext uri="{FF2B5EF4-FFF2-40B4-BE49-F238E27FC236}">
              <a16:creationId xmlns:a16="http://schemas.microsoft.com/office/drawing/2014/main" id="{F651C976-36FF-574C-81C2-56C42FD1EDF9}"/>
            </a:ext>
          </a:extLst>
        </xdr:cNvPr>
        <xdr:cNvCxnSpPr/>
      </xdr:nvCxnSpPr>
      <xdr:spPr>
        <a:xfrm flipV="1">
          <a:off x="19126200" y="38100"/>
          <a:ext cx="0" cy="46990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36285</xdr:colOff>
      <xdr:row>0</xdr:row>
      <xdr:rowOff>199571</xdr:rowOff>
    </xdr:from>
    <xdr:ext cx="4789068" cy="483722"/>
    <xdr:sp macro="" textlink="">
      <xdr:nvSpPr>
        <xdr:cNvPr id="4" name="Rectangle 3">
          <a:extLst>
            <a:ext uri="{FF2B5EF4-FFF2-40B4-BE49-F238E27FC236}">
              <a16:creationId xmlns:a16="http://schemas.microsoft.com/office/drawing/2014/main" id="{DE2ED691-6F6B-4444-84E3-0F06969D8EDB}"/>
            </a:ext>
          </a:extLst>
        </xdr:cNvPr>
        <xdr:cNvSpPr/>
      </xdr:nvSpPr>
      <xdr:spPr>
        <a:xfrm>
          <a:off x="17453428" y="199571"/>
          <a:ext cx="4789068" cy="483722"/>
        </a:xfrm>
        <a:prstGeom prst="rect">
          <a:avLst/>
        </a:prstGeom>
        <a:noFill/>
      </xdr:spPr>
      <xdr:txBody>
        <a:bodyPr wrap="none" lIns="91440" tIns="45720" rIns="91440" bIns="45720">
          <a:spAutoFit/>
        </a:bodyPr>
        <a:lstStyle/>
        <a:p>
          <a:pPr algn="ct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translated</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from: draft</a:t>
          </a:r>
          <a:r>
            <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13 July</a:t>
          </a:r>
          <a:r>
            <a:rPr lang="en-GB" sz="25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 2020</a:t>
          </a:r>
          <a:endParaRPr lang="en-GB" sz="25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3"/>
  <sheetViews>
    <sheetView showGridLines="0" topLeftCell="A16" zoomScale="110" zoomScaleNormal="110" workbookViewId="0">
      <selection activeCell="E22" sqref="E22:I22"/>
    </sheetView>
  </sheetViews>
  <sheetFormatPr defaultColWidth="11" defaultRowHeight="15" x14ac:dyDescent="0.2"/>
  <cols>
    <col min="1" max="1" width="32.625" style="10" customWidth="1"/>
    <col min="2" max="4" width="5.875" style="10" customWidth="1"/>
    <col min="5" max="5" width="19.5" style="13" customWidth="1"/>
    <col min="6" max="6" width="16.875" style="10" customWidth="1"/>
    <col min="7" max="7" width="26.125" style="10" customWidth="1"/>
    <col min="8" max="8" width="9.5" style="10" customWidth="1"/>
    <col min="9" max="9" width="17.625" style="10" customWidth="1"/>
    <col min="10" max="10" width="10.375" style="10" customWidth="1"/>
    <col min="11" max="11" width="3.625" style="10" customWidth="1"/>
    <col min="12" max="15" width="11" style="10"/>
    <col min="16" max="16" width="11" style="10" customWidth="1"/>
    <col min="17" max="251" width="11" style="10"/>
    <col min="252" max="252" width="32" style="10" customWidth="1"/>
    <col min="253" max="255" width="6.375" style="10" customWidth="1"/>
    <col min="256" max="256" width="48.625" style="10" customWidth="1"/>
    <col min="257" max="257" width="16.875" style="10" customWidth="1"/>
    <col min="258" max="258" width="44.125" style="10" customWidth="1"/>
    <col min="259" max="259" width="9.5" style="10" customWidth="1"/>
    <col min="260" max="260" width="17.625" style="10" customWidth="1"/>
    <col min="261" max="261" width="26" style="10" customWidth="1"/>
    <col min="262" max="507" width="11" style="10"/>
    <col min="508" max="508" width="32" style="10" customWidth="1"/>
    <col min="509" max="511" width="6.375" style="10" customWidth="1"/>
    <col min="512" max="512" width="48.625" style="10" customWidth="1"/>
    <col min="513" max="513" width="16.875" style="10" customWidth="1"/>
    <col min="514" max="514" width="44.125" style="10" customWidth="1"/>
    <col min="515" max="515" width="9.5" style="10" customWidth="1"/>
    <col min="516" max="516" width="17.625" style="10" customWidth="1"/>
    <col min="517" max="517" width="26" style="10" customWidth="1"/>
    <col min="518" max="763" width="11" style="10"/>
    <col min="764" max="764" width="32" style="10" customWidth="1"/>
    <col min="765" max="767" width="6.375" style="10" customWidth="1"/>
    <col min="768" max="768" width="48.625" style="10" customWidth="1"/>
    <col min="769" max="769" width="16.875" style="10" customWidth="1"/>
    <col min="770" max="770" width="44.125" style="10" customWidth="1"/>
    <col min="771" max="771" width="9.5" style="10" customWidth="1"/>
    <col min="772" max="772" width="17.625" style="10" customWidth="1"/>
    <col min="773" max="773" width="26" style="10" customWidth="1"/>
    <col min="774" max="1019" width="11" style="10"/>
    <col min="1020" max="1020" width="32" style="10" customWidth="1"/>
    <col min="1021" max="1023" width="6.375" style="10" customWidth="1"/>
    <col min="1024" max="1024" width="48.625" style="10" customWidth="1"/>
    <col min="1025" max="1025" width="16.875" style="10" customWidth="1"/>
    <col min="1026" max="1026" width="44.125" style="10" customWidth="1"/>
    <col min="1027" max="1027" width="9.5" style="10" customWidth="1"/>
    <col min="1028" max="1028" width="17.625" style="10" customWidth="1"/>
    <col min="1029" max="1029" width="26" style="10" customWidth="1"/>
    <col min="1030" max="1275" width="11" style="10"/>
    <col min="1276" max="1276" width="32" style="10" customWidth="1"/>
    <col min="1277" max="1279" width="6.375" style="10" customWidth="1"/>
    <col min="1280" max="1280" width="48.625" style="10" customWidth="1"/>
    <col min="1281" max="1281" width="16.875" style="10" customWidth="1"/>
    <col min="1282" max="1282" width="44.125" style="10" customWidth="1"/>
    <col min="1283" max="1283" width="9.5" style="10" customWidth="1"/>
    <col min="1284" max="1284" width="17.625" style="10" customWidth="1"/>
    <col min="1285" max="1285" width="26" style="10" customWidth="1"/>
    <col min="1286" max="1531" width="11" style="10"/>
    <col min="1532" max="1532" width="32" style="10" customWidth="1"/>
    <col min="1533" max="1535" width="6.375" style="10" customWidth="1"/>
    <col min="1536" max="1536" width="48.625" style="10" customWidth="1"/>
    <col min="1537" max="1537" width="16.875" style="10" customWidth="1"/>
    <col min="1538" max="1538" width="44.125" style="10" customWidth="1"/>
    <col min="1539" max="1539" width="9.5" style="10" customWidth="1"/>
    <col min="1540" max="1540" width="17.625" style="10" customWidth="1"/>
    <col min="1541" max="1541" width="26" style="10" customWidth="1"/>
    <col min="1542" max="1787" width="11" style="10"/>
    <col min="1788" max="1788" width="32" style="10" customWidth="1"/>
    <col min="1789" max="1791" width="6.375" style="10" customWidth="1"/>
    <col min="1792" max="1792" width="48.625" style="10" customWidth="1"/>
    <col min="1793" max="1793" width="16.875" style="10" customWidth="1"/>
    <col min="1794" max="1794" width="44.125" style="10" customWidth="1"/>
    <col min="1795" max="1795" width="9.5" style="10" customWidth="1"/>
    <col min="1796" max="1796" width="17.625" style="10" customWidth="1"/>
    <col min="1797" max="1797" width="26" style="10" customWidth="1"/>
    <col min="1798" max="2043" width="11" style="10"/>
    <col min="2044" max="2044" width="32" style="10" customWidth="1"/>
    <col min="2045" max="2047" width="6.375" style="10" customWidth="1"/>
    <col min="2048" max="2048" width="48.625" style="10" customWidth="1"/>
    <col min="2049" max="2049" width="16.875" style="10" customWidth="1"/>
    <col min="2050" max="2050" width="44.125" style="10" customWidth="1"/>
    <col min="2051" max="2051" width="9.5" style="10" customWidth="1"/>
    <col min="2052" max="2052" width="17.625" style="10" customWidth="1"/>
    <col min="2053" max="2053" width="26" style="10" customWidth="1"/>
    <col min="2054" max="2299" width="11" style="10"/>
    <col min="2300" max="2300" width="32" style="10" customWidth="1"/>
    <col min="2301" max="2303" width="6.375" style="10" customWidth="1"/>
    <col min="2304" max="2304" width="48.625" style="10" customWidth="1"/>
    <col min="2305" max="2305" width="16.875" style="10" customWidth="1"/>
    <col min="2306" max="2306" width="44.125" style="10" customWidth="1"/>
    <col min="2307" max="2307" width="9.5" style="10" customWidth="1"/>
    <col min="2308" max="2308" width="17.625" style="10" customWidth="1"/>
    <col min="2309" max="2309" width="26" style="10" customWidth="1"/>
    <col min="2310" max="2555" width="11" style="10"/>
    <col min="2556" max="2556" width="32" style="10" customWidth="1"/>
    <col min="2557" max="2559" width="6.375" style="10" customWidth="1"/>
    <col min="2560" max="2560" width="48.625" style="10" customWidth="1"/>
    <col min="2561" max="2561" width="16.875" style="10" customWidth="1"/>
    <col min="2562" max="2562" width="44.125" style="10" customWidth="1"/>
    <col min="2563" max="2563" width="9.5" style="10" customWidth="1"/>
    <col min="2564" max="2564" width="17.625" style="10" customWidth="1"/>
    <col min="2565" max="2565" width="26" style="10" customWidth="1"/>
    <col min="2566" max="2811" width="11" style="10"/>
    <col min="2812" max="2812" width="32" style="10" customWidth="1"/>
    <col min="2813" max="2815" width="6.375" style="10" customWidth="1"/>
    <col min="2816" max="2816" width="48.625" style="10" customWidth="1"/>
    <col min="2817" max="2817" width="16.875" style="10" customWidth="1"/>
    <col min="2818" max="2818" width="44.125" style="10" customWidth="1"/>
    <col min="2819" max="2819" width="9.5" style="10" customWidth="1"/>
    <col min="2820" max="2820" width="17.625" style="10" customWidth="1"/>
    <col min="2821" max="2821" width="26" style="10" customWidth="1"/>
    <col min="2822" max="3067" width="11" style="10"/>
    <col min="3068" max="3068" width="32" style="10" customWidth="1"/>
    <col min="3069" max="3071" width="6.375" style="10" customWidth="1"/>
    <col min="3072" max="3072" width="48.625" style="10" customWidth="1"/>
    <col min="3073" max="3073" width="16.875" style="10" customWidth="1"/>
    <col min="3074" max="3074" width="44.125" style="10" customWidth="1"/>
    <col min="3075" max="3075" width="9.5" style="10" customWidth="1"/>
    <col min="3076" max="3076" width="17.625" style="10" customWidth="1"/>
    <col min="3077" max="3077" width="26" style="10" customWidth="1"/>
    <col min="3078" max="3323" width="11" style="10"/>
    <col min="3324" max="3324" width="32" style="10" customWidth="1"/>
    <col min="3325" max="3327" width="6.375" style="10" customWidth="1"/>
    <col min="3328" max="3328" width="48.625" style="10" customWidth="1"/>
    <col min="3329" max="3329" width="16.875" style="10" customWidth="1"/>
    <col min="3330" max="3330" width="44.125" style="10" customWidth="1"/>
    <col min="3331" max="3331" width="9.5" style="10" customWidth="1"/>
    <col min="3332" max="3332" width="17.625" style="10" customWidth="1"/>
    <col min="3333" max="3333" width="26" style="10" customWidth="1"/>
    <col min="3334" max="3579" width="11" style="10"/>
    <col min="3580" max="3580" width="32" style="10" customWidth="1"/>
    <col min="3581" max="3583" width="6.375" style="10" customWidth="1"/>
    <col min="3584" max="3584" width="48.625" style="10" customWidth="1"/>
    <col min="3585" max="3585" width="16.875" style="10" customWidth="1"/>
    <col min="3586" max="3586" width="44.125" style="10" customWidth="1"/>
    <col min="3587" max="3587" width="9.5" style="10" customWidth="1"/>
    <col min="3588" max="3588" width="17.625" style="10" customWidth="1"/>
    <col min="3589" max="3589" width="26" style="10" customWidth="1"/>
    <col min="3590" max="3835" width="11" style="10"/>
    <col min="3836" max="3836" width="32" style="10" customWidth="1"/>
    <col min="3837" max="3839" width="6.375" style="10" customWidth="1"/>
    <col min="3840" max="3840" width="48.625" style="10" customWidth="1"/>
    <col min="3841" max="3841" width="16.875" style="10" customWidth="1"/>
    <col min="3842" max="3842" width="44.125" style="10" customWidth="1"/>
    <col min="3843" max="3843" width="9.5" style="10" customWidth="1"/>
    <col min="3844" max="3844" width="17.625" style="10" customWidth="1"/>
    <col min="3845" max="3845" width="26" style="10" customWidth="1"/>
    <col min="3846" max="4091" width="11" style="10"/>
    <col min="4092" max="4092" width="32" style="10" customWidth="1"/>
    <col min="4093" max="4095" width="6.375" style="10" customWidth="1"/>
    <col min="4096" max="4096" width="48.625" style="10" customWidth="1"/>
    <col min="4097" max="4097" width="16.875" style="10" customWidth="1"/>
    <col min="4098" max="4098" width="44.125" style="10" customWidth="1"/>
    <col min="4099" max="4099" width="9.5" style="10" customWidth="1"/>
    <col min="4100" max="4100" width="17.625" style="10" customWidth="1"/>
    <col min="4101" max="4101" width="26" style="10" customWidth="1"/>
    <col min="4102" max="4347" width="11" style="10"/>
    <col min="4348" max="4348" width="32" style="10" customWidth="1"/>
    <col min="4349" max="4351" width="6.375" style="10" customWidth="1"/>
    <col min="4352" max="4352" width="48.625" style="10" customWidth="1"/>
    <col min="4353" max="4353" width="16.875" style="10" customWidth="1"/>
    <col min="4354" max="4354" width="44.125" style="10" customWidth="1"/>
    <col min="4355" max="4355" width="9.5" style="10" customWidth="1"/>
    <col min="4356" max="4356" width="17.625" style="10" customWidth="1"/>
    <col min="4357" max="4357" width="26" style="10" customWidth="1"/>
    <col min="4358" max="4603" width="11" style="10"/>
    <col min="4604" max="4604" width="32" style="10" customWidth="1"/>
    <col min="4605" max="4607" width="6.375" style="10" customWidth="1"/>
    <col min="4608" max="4608" width="48.625" style="10" customWidth="1"/>
    <col min="4609" max="4609" width="16.875" style="10" customWidth="1"/>
    <col min="4610" max="4610" width="44.125" style="10" customWidth="1"/>
    <col min="4611" max="4611" width="9.5" style="10" customWidth="1"/>
    <col min="4612" max="4612" width="17.625" style="10" customWidth="1"/>
    <col min="4613" max="4613" width="26" style="10" customWidth="1"/>
    <col min="4614" max="4859" width="11" style="10"/>
    <col min="4860" max="4860" width="32" style="10" customWidth="1"/>
    <col min="4861" max="4863" width="6.375" style="10" customWidth="1"/>
    <col min="4864" max="4864" width="48.625" style="10" customWidth="1"/>
    <col min="4865" max="4865" width="16.875" style="10" customWidth="1"/>
    <col min="4866" max="4866" width="44.125" style="10" customWidth="1"/>
    <col min="4867" max="4867" width="9.5" style="10" customWidth="1"/>
    <col min="4868" max="4868" width="17.625" style="10" customWidth="1"/>
    <col min="4869" max="4869" width="26" style="10" customWidth="1"/>
    <col min="4870" max="5115" width="11" style="10"/>
    <col min="5116" max="5116" width="32" style="10" customWidth="1"/>
    <col min="5117" max="5119" width="6.375" style="10" customWidth="1"/>
    <col min="5120" max="5120" width="48.625" style="10" customWidth="1"/>
    <col min="5121" max="5121" width="16.875" style="10" customWidth="1"/>
    <col min="5122" max="5122" width="44.125" style="10" customWidth="1"/>
    <col min="5123" max="5123" width="9.5" style="10" customWidth="1"/>
    <col min="5124" max="5124" width="17.625" style="10" customWidth="1"/>
    <col min="5125" max="5125" width="26" style="10" customWidth="1"/>
    <col min="5126" max="5371" width="11" style="10"/>
    <col min="5372" max="5372" width="32" style="10" customWidth="1"/>
    <col min="5373" max="5375" width="6.375" style="10" customWidth="1"/>
    <col min="5376" max="5376" width="48.625" style="10" customWidth="1"/>
    <col min="5377" max="5377" width="16.875" style="10" customWidth="1"/>
    <col min="5378" max="5378" width="44.125" style="10" customWidth="1"/>
    <col min="5379" max="5379" width="9.5" style="10" customWidth="1"/>
    <col min="5380" max="5380" width="17.625" style="10" customWidth="1"/>
    <col min="5381" max="5381" width="26" style="10" customWidth="1"/>
    <col min="5382" max="5627" width="11" style="10"/>
    <col min="5628" max="5628" width="32" style="10" customWidth="1"/>
    <col min="5629" max="5631" width="6.375" style="10" customWidth="1"/>
    <col min="5632" max="5632" width="48.625" style="10" customWidth="1"/>
    <col min="5633" max="5633" width="16.875" style="10" customWidth="1"/>
    <col min="5634" max="5634" width="44.125" style="10" customWidth="1"/>
    <col min="5635" max="5635" width="9.5" style="10" customWidth="1"/>
    <col min="5636" max="5636" width="17.625" style="10" customWidth="1"/>
    <col min="5637" max="5637" width="26" style="10" customWidth="1"/>
    <col min="5638" max="5883" width="11" style="10"/>
    <col min="5884" max="5884" width="32" style="10" customWidth="1"/>
    <col min="5885" max="5887" width="6.375" style="10" customWidth="1"/>
    <col min="5888" max="5888" width="48.625" style="10" customWidth="1"/>
    <col min="5889" max="5889" width="16.875" style="10" customWidth="1"/>
    <col min="5890" max="5890" width="44.125" style="10" customWidth="1"/>
    <col min="5891" max="5891" width="9.5" style="10" customWidth="1"/>
    <col min="5892" max="5892" width="17.625" style="10" customWidth="1"/>
    <col min="5893" max="5893" width="26" style="10" customWidth="1"/>
    <col min="5894" max="6139" width="11" style="10"/>
    <col min="6140" max="6140" width="32" style="10" customWidth="1"/>
    <col min="6141" max="6143" width="6.375" style="10" customWidth="1"/>
    <col min="6144" max="6144" width="48.625" style="10" customWidth="1"/>
    <col min="6145" max="6145" width="16.875" style="10" customWidth="1"/>
    <col min="6146" max="6146" width="44.125" style="10" customWidth="1"/>
    <col min="6147" max="6147" width="9.5" style="10" customWidth="1"/>
    <col min="6148" max="6148" width="17.625" style="10" customWidth="1"/>
    <col min="6149" max="6149" width="26" style="10" customWidth="1"/>
    <col min="6150" max="6395" width="11" style="10"/>
    <col min="6396" max="6396" width="32" style="10" customWidth="1"/>
    <col min="6397" max="6399" width="6.375" style="10" customWidth="1"/>
    <col min="6400" max="6400" width="48.625" style="10" customWidth="1"/>
    <col min="6401" max="6401" width="16.875" style="10" customWidth="1"/>
    <col min="6402" max="6402" width="44.125" style="10" customWidth="1"/>
    <col min="6403" max="6403" width="9.5" style="10" customWidth="1"/>
    <col min="6404" max="6404" width="17.625" style="10" customWidth="1"/>
    <col min="6405" max="6405" width="26" style="10" customWidth="1"/>
    <col min="6406" max="6651" width="11" style="10"/>
    <col min="6652" max="6652" width="32" style="10" customWidth="1"/>
    <col min="6653" max="6655" width="6.375" style="10" customWidth="1"/>
    <col min="6656" max="6656" width="48.625" style="10" customWidth="1"/>
    <col min="6657" max="6657" width="16.875" style="10" customWidth="1"/>
    <col min="6658" max="6658" width="44.125" style="10" customWidth="1"/>
    <col min="6659" max="6659" width="9.5" style="10" customWidth="1"/>
    <col min="6660" max="6660" width="17.625" style="10" customWidth="1"/>
    <col min="6661" max="6661" width="26" style="10" customWidth="1"/>
    <col min="6662" max="6907" width="11" style="10"/>
    <col min="6908" max="6908" width="32" style="10" customWidth="1"/>
    <col min="6909" max="6911" width="6.375" style="10" customWidth="1"/>
    <col min="6912" max="6912" width="48.625" style="10" customWidth="1"/>
    <col min="6913" max="6913" width="16.875" style="10" customWidth="1"/>
    <col min="6914" max="6914" width="44.125" style="10" customWidth="1"/>
    <col min="6915" max="6915" width="9.5" style="10" customWidth="1"/>
    <col min="6916" max="6916" width="17.625" style="10" customWidth="1"/>
    <col min="6917" max="6917" width="26" style="10" customWidth="1"/>
    <col min="6918" max="7163" width="11" style="10"/>
    <col min="7164" max="7164" width="32" style="10" customWidth="1"/>
    <col min="7165" max="7167" width="6.375" style="10" customWidth="1"/>
    <col min="7168" max="7168" width="48.625" style="10" customWidth="1"/>
    <col min="7169" max="7169" width="16.875" style="10" customWidth="1"/>
    <col min="7170" max="7170" width="44.125" style="10" customWidth="1"/>
    <col min="7171" max="7171" width="9.5" style="10" customWidth="1"/>
    <col min="7172" max="7172" width="17.625" style="10" customWidth="1"/>
    <col min="7173" max="7173" width="26" style="10" customWidth="1"/>
    <col min="7174" max="7419" width="11" style="10"/>
    <col min="7420" max="7420" width="32" style="10" customWidth="1"/>
    <col min="7421" max="7423" width="6.375" style="10" customWidth="1"/>
    <col min="7424" max="7424" width="48.625" style="10" customWidth="1"/>
    <col min="7425" max="7425" width="16.875" style="10" customWidth="1"/>
    <col min="7426" max="7426" width="44.125" style="10" customWidth="1"/>
    <col min="7427" max="7427" width="9.5" style="10" customWidth="1"/>
    <col min="7428" max="7428" width="17.625" style="10" customWidth="1"/>
    <col min="7429" max="7429" width="26" style="10" customWidth="1"/>
    <col min="7430" max="7675" width="11" style="10"/>
    <col min="7676" max="7676" width="32" style="10" customWidth="1"/>
    <col min="7677" max="7679" width="6.375" style="10" customWidth="1"/>
    <col min="7680" max="7680" width="48.625" style="10" customWidth="1"/>
    <col min="7681" max="7681" width="16.875" style="10" customWidth="1"/>
    <col min="7682" max="7682" width="44.125" style="10" customWidth="1"/>
    <col min="7683" max="7683" width="9.5" style="10" customWidth="1"/>
    <col min="7684" max="7684" width="17.625" style="10" customWidth="1"/>
    <col min="7685" max="7685" width="26" style="10" customWidth="1"/>
    <col min="7686" max="7931" width="11" style="10"/>
    <col min="7932" max="7932" width="32" style="10" customWidth="1"/>
    <col min="7933" max="7935" width="6.375" style="10" customWidth="1"/>
    <col min="7936" max="7936" width="48.625" style="10" customWidth="1"/>
    <col min="7937" max="7937" width="16.875" style="10" customWidth="1"/>
    <col min="7938" max="7938" width="44.125" style="10" customWidth="1"/>
    <col min="7939" max="7939" width="9.5" style="10" customWidth="1"/>
    <col min="7940" max="7940" width="17.625" style="10" customWidth="1"/>
    <col min="7941" max="7941" width="26" style="10" customWidth="1"/>
    <col min="7942" max="8187" width="11" style="10"/>
    <col min="8188" max="8188" width="32" style="10" customWidth="1"/>
    <col min="8189" max="8191" width="6.375" style="10" customWidth="1"/>
    <col min="8192" max="8192" width="48.625" style="10" customWidth="1"/>
    <col min="8193" max="8193" width="16.875" style="10" customWidth="1"/>
    <col min="8194" max="8194" width="44.125" style="10" customWidth="1"/>
    <col min="8195" max="8195" width="9.5" style="10" customWidth="1"/>
    <col min="8196" max="8196" width="17.625" style="10" customWidth="1"/>
    <col min="8197" max="8197" width="26" style="10" customWidth="1"/>
    <col min="8198" max="8443" width="11" style="10"/>
    <col min="8444" max="8444" width="32" style="10" customWidth="1"/>
    <col min="8445" max="8447" width="6.375" style="10" customWidth="1"/>
    <col min="8448" max="8448" width="48.625" style="10" customWidth="1"/>
    <col min="8449" max="8449" width="16.875" style="10" customWidth="1"/>
    <col min="8450" max="8450" width="44.125" style="10" customWidth="1"/>
    <col min="8451" max="8451" width="9.5" style="10" customWidth="1"/>
    <col min="8452" max="8452" width="17.625" style="10" customWidth="1"/>
    <col min="8453" max="8453" width="26" style="10" customWidth="1"/>
    <col min="8454" max="8699" width="11" style="10"/>
    <col min="8700" max="8700" width="32" style="10" customWidth="1"/>
    <col min="8701" max="8703" width="6.375" style="10" customWidth="1"/>
    <col min="8704" max="8704" width="48.625" style="10" customWidth="1"/>
    <col min="8705" max="8705" width="16.875" style="10" customWidth="1"/>
    <col min="8706" max="8706" width="44.125" style="10" customWidth="1"/>
    <col min="8707" max="8707" width="9.5" style="10" customWidth="1"/>
    <col min="8708" max="8708" width="17.625" style="10" customWidth="1"/>
    <col min="8709" max="8709" width="26" style="10" customWidth="1"/>
    <col min="8710" max="8955" width="11" style="10"/>
    <col min="8956" max="8956" width="32" style="10" customWidth="1"/>
    <col min="8957" max="8959" width="6.375" style="10" customWidth="1"/>
    <col min="8960" max="8960" width="48.625" style="10" customWidth="1"/>
    <col min="8961" max="8961" width="16.875" style="10" customWidth="1"/>
    <col min="8962" max="8962" width="44.125" style="10" customWidth="1"/>
    <col min="8963" max="8963" width="9.5" style="10" customWidth="1"/>
    <col min="8964" max="8964" width="17.625" style="10" customWidth="1"/>
    <col min="8965" max="8965" width="26" style="10" customWidth="1"/>
    <col min="8966" max="9211" width="11" style="10"/>
    <col min="9212" max="9212" width="32" style="10" customWidth="1"/>
    <col min="9213" max="9215" width="6.375" style="10" customWidth="1"/>
    <col min="9216" max="9216" width="48.625" style="10" customWidth="1"/>
    <col min="9217" max="9217" width="16.875" style="10" customWidth="1"/>
    <col min="9218" max="9218" width="44.125" style="10" customWidth="1"/>
    <col min="9219" max="9219" width="9.5" style="10" customWidth="1"/>
    <col min="9220" max="9220" width="17.625" style="10" customWidth="1"/>
    <col min="9221" max="9221" width="26" style="10" customWidth="1"/>
    <col min="9222" max="9467" width="11" style="10"/>
    <col min="9468" max="9468" width="32" style="10" customWidth="1"/>
    <col min="9469" max="9471" width="6.375" style="10" customWidth="1"/>
    <col min="9472" max="9472" width="48.625" style="10" customWidth="1"/>
    <col min="9473" max="9473" width="16.875" style="10" customWidth="1"/>
    <col min="9474" max="9474" width="44.125" style="10" customWidth="1"/>
    <col min="9475" max="9475" width="9.5" style="10" customWidth="1"/>
    <col min="9476" max="9476" width="17.625" style="10" customWidth="1"/>
    <col min="9477" max="9477" width="26" style="10" customWidth="1"/>
    <col min="9478" max="9723" width="11" style="10"/>
    <col min="9724" max="9724" width="32" style="10" customWidth="1"/>
    <col min="9725" max="9727" width="6.375" style="10" customWidth="1"/>
    <col min="9728" max="9728" width="48.625" style="10" customWidth="1"/>
    <col min="9729" max="9729" width="16.875" style="10" customWidth="1"/>
    <col min="9730" max="9730" width="44.125" style="10" customWidth="1"/>
    <col min="9731" max="9731" width="9.5" style="10" customWidth="1"/>
    <col min="9732" max="9732" width="17.625" style="10" customWidth="1"/>
    <col min="9733" max="9733" width="26" style="10" customWidth="1"/>
    <col min="9734" max="9979" width="11" style="10"/>
    <col min="9980" max="9980" width="32" style="10" customWidth="1"/>
    <col min="9981" max="9983" width="6.375" style="10" customWidth="1"/>
    <col min="9984" max="9984" width="48.625" style="10" customWidth="1"/>
    <col min="9985" max="9985" width="16.875" style="10" customWidth="1"/>
    <col min="9986" max="9986" width="44.125" style="10" customWidth="1"/>
    <col min="9987" max="9987" width="9.5" style="10" customWidth="1"/>
    <col min="9988" max="9988" width="17.625" style="10" customWidth="1"/>
    <col min="9989" max="9989" width="26" style="10" customWidth="1"/>
    <col min="9990" max="10235" width="11" style="10"/>
    <col min="10236" max="10236" width="32" style="10" customWidth="1"/>
    <col min="10237" max="10239" width="6.375" style="10" customWidth="1"/>
    <col min="10240" max="10240" width="48.625" style="10" customWidth="1"/>
    <col min="10241" max="10241" width="16.875" style="10" customWidth="1"/>
    <col min="10242" max="10242" width="44.125" style="10" customWidth="1"/>
    <col min="10243" max="10243" width="9.5" style="10" customWidth="1"/>
    <col min="10244" max="10244" width="17.625" style="10" customWidth="1"/>
    <col min="10245" max="10245" width="26" style="10" customWidth="1"/>
    <col min="10246" max="10491" width="11" style="10"/>
    <col min="10492" max="10492" width="32" style="10" customWidth="1"/>
    <col min="10493" max="10495" width="6.375" style="10" customWidth="1"/>
    <col min="10496" max="10496" width="48.625" style="10" customWidth="1"/>
    <col min="10497" max="10497" width="16.875" style="10" customWidth="1"/>
    <col min="10498" max="10498" width="44.125" style="10" customWidth="1"/>
    <col min="10499" max="10499" width="9.5" style="10" customWidth="1"/>
    <col min="10500" max="10500" width="17.625" style="10" customWidth="1"/>
    <col min="10501" max="10501" width="26" style="10" customWidth="1"/>
    <col min="10502" max="10747" width="11" style="10"/>
    <col min="10748" max="10748" width="32" style="10" customWidth="1"/>
    <col min="10749" max="10751" width="6.375" style="10" customWidth="1"/>
    <col min="10752" max="10752" width="48.625" style="10" customWidth="1"/>
    <col min="10753" max="10753" width="16.875" style="10" customWidth="1"/>
    <col min="10754" max="10754" width="44.125" style="10" customWidth="1"/>
    <col min="10755" max="10755" width="9.5" style="10" customWidth="1"/>
    <col min="10756" max="10756" width="17.625" style="10" customWidth="1"/>
    <col min="10757" max="10757" width="26" style="10" customWidth="1"/>
    <col min="10758" max="11003" width="11" style="10"/>
    <col min="11004" max="11004" width="32" style="10" customWidth="1"/>
    <col min="11005" max="11007" width="6.375" style="10" customWidth="1"/>
    <col min="11008" max="11008" width="48.625" style="10" customWidth="1"/>
    <col min="11009" max="11009" width="16.875" style="10" customWidth="1"/>
    <col min="11010" max="11010" width="44.125" style="10" customWidth="1"/>
    <col min="11011" max="11011" width="9.5" style="10" customWidth="1"/>
    <col min="11012" max="11012" width="17.625" style="10" customWidth="1"/>
    <col min="11013" max="11013" width="26" style="10" customWidth="1"/>
    <col min="11014" max="11259" width="11" style="10"/>
    <col min="11260" max="11260" width="32" style="10" customWidth="1"/>
    <col min="11261" max="11263" width="6.375" style="10" customWidth="1"/>
    <col min="11264" max="11264" width="48.625" style="10" customWidth="1"/>
    <col min="11265" max="11265" width="16.875" style="10" customWidth="1"/>
    <col min="11266" max="11266" width="44.125" style="10" customWidth="1"/>
    <col min="11267" max="11267" width="9.5" style="10" customWidth="1"/>
    <col min="11268" max="11268" width="17.625" style="10" customWidth="1"/>
    <col min="11269" max="11269" width="26" style="10" customWidth="1"/>
    <col min="11270" max="11515" width="11" style="10"/>
    <col min="11516" max="11516" width="32" style="10" customWidth="1"/>
    <col min="11517" max="11519" width="6.375" style="10" customWidth="1"/>
    <col min="11520" max="11520" width="48.625" style="10" customWidth="1"/>
    <col min="11521" max="11521" width="16.875" style="10" customWidth="1"/>
    <col min="11522" max="11522" width="44.125" style="10" customWidth="1"/>
    <col min="11523" max="11523" width="9.5" style="10" customWidth="1"/>
    <col min="11524" max="11524" width="17.625" style="10" customWidth="1"/>
    <col min="11525" max="11525" width="26" style="10" customWidth="1"/>
    <col min="11526" max="11771" width="11" style="10"/>
    <col min="11772" max="11772" width="32" style="10" customWidth="1"/>
    <col min="11773" max="11775" width="6.375" style="10" customWidth="1"/>
    <col min="11776" max="11776" width="48.625" style="10" customWidth="1"/>
    <col min="11777" max="11777" width="16.875" style="10" customWidth="1"/>
    <col min="11778" max="11778" width="44.125" style="10" customWidth="1"/>
    <col min="11779" max="11779" width="9.5" style="10" customWidth="1"/>
    <col min="11780" max="11780" width="17.625" style="10" customWidth="1"/>
    <col min="11781" max="11781" width="26" style="10" customWidth="1"/>
    <col min="11782" max="12027" width="11" style="10"/>
    <col min="12028" max="12028" width="32" style="10" customWidth="1"/>
    <col min="12029" max="12031" width="6.375" style="10" customWidth="1"/>
    <col min="12032" max="12032" width="48.625" style="10" customWidth="1"/>
    <col min="12033" max="12033" width="16.875" style="10" customWidth="1"/>
    <col min="12034" max="12034" width="44.125" style="10" customWidth="1"/>
    <col min="12035" max="12035" width="9.5" style="10" customWidth="1"/>
    <col min="12036" max="12036" width="17.625" style="10" customWidth="1"/>
    <col min="12037" max="12037" width="26" style="10" customWidth="1"/>
    <col min="12038" max="12283" width="11" style="10"/>
    <col min="12284" max="12284" width="32" style="10" customWidth="1"/>
    <col min="12285" max="12287" width="6.375" style="10" customWidth="1"/>
    <col min="12288" max="12288" width="48.625" style="10" customWidth="1"/>
    <col min="12289" max="12289" width="16.875" style="10" customWidth="1"/>
    <col min="12290" max="12290" width="44.125" style="10" customWidth="1"/>
    <col min="12291" max="12291" width="9.5" style="10" customWidth="1"/>
    <col min="12292" max="12292" width="17.625" style="10" customWidth="1"/>
    <col min="12293" max="12293" width="26" style="10" customWidth="1"/>
    <col min="12294" max="12539" width="11" style="10"/>
    <col min="12540" max="12540" width="32" style="10" customWidth="1"/>
    <col min="12541" max="12543" width="6.375" style="10" customWidth="1"/>
    <col min="12544" max="12544" width="48.625" style="10" customWidth="1"/>
    <col min="12545" max="12545" width="16.875" style="10" customWidth="1"/>
    <col min="12546" max="12546" width="44.125" style="10" customWidth="1"/>
    <col min="12547" max="12547" width="9.5" style="10" customWidth="1"/>
    <col min="12548" max="12548" width="17.625" style="10" customWidth="1"/>
    <col min="12549" max="12549" width="26" style="10" customWidth="1"/>
    <col min="12550" max="12795" width="11" style="10"/>
    <col min="12796" max="12796" width="32" style="10" customWidth="1"/>
    <col min="12797" max="12799" width="6.375" style="10" customWidth="1"/>
    <col min="12800" max="12800" width="48.625" style="10" customWidth="1"/>
    <col min="12801" max="12801" width="16.875" style="10" customWidth="1"/>
    <col min="12802" max="12802" width="44.125" style="10" customWidth="1"/>
    <col min="12803" max="12803" width="9.5" style="10" customWidth="1"/>
    <col min="12804" max="12804" width="17.625" style="10" customWidth="1"/>
    <col min="12805" max="12805" width="26" style="10" customWidth="1"/>
    <col min="12806" max="13051" width="11" style="10"/>
    <col min="13052" max="13052" width="32" style="10" customWidth="1"/>
    <col min="13053" max="13055" width="6.375" style="10" customWidth="1"/>
    <col min="13056" max="13056" width="48.625" style="10" customWidth="1"/>
    <col min="13057" max="13057" width="16.875" style="10" customWidth="1"/>
    <col min="13058" max="13058" width="44.125" style="10" customWidth="1"/>
    <col min="13059" max="13059" width="9.5" style="10" customWidth="1"/>
    <col min="13060" max="13060" width="17.625" style="10" customWidth="1"/>
    <col min="13061" max="13061" width="26" style="10" customWidth="1"/>
    <col min="13062" max="13307" width="11" style="10"/>
    <col min="13308" max="13308" width="32" style="10" customWidth="1"/>
    <col min="13309" max="13311" width="6.375" style="10" customWidth="1"/>
    <col min="13312" max="13312" width="48.625" style="10" customWidth="1"/>
    <col min="13313" max="13313" width="16.875" style="10" customWidth="1"/>
    <col min="13314" max="13314" width="44.125" style="10" customWidth="1"/>
    <col min="13315" max="13315" width="9.5" style="10" customWidth="1"/>
    <col min="13316" max="13316" width="17.625" style="10" customWidth="1"/>
    <col min="13317" max="13317" width="26" style="10" customWidth="1"/>
    <col min="13318" max="13563" width="11" style="10"/>
    <col min="13564" max="13564" width="32" style="10" customWidth="1"/>
    <col min="13565" max="13567" width="6.375" style="10" customWidth="1"/>
    <col min="13568" max="13568" width="48.625" style="10" customWidth="1"/>
    <col min="13569" max="13569" width="16.875" style="10" customWidth="1"/>
    <col min="13570" max="13570" width="44.125" style="10" customWidth="1"/>
    <col min="13571" max="13571" width="9.5" style="10" customWidth="1"/>
    <col min="13572" max="13572" width="17.625" style="10" customWidth="1"/>
    <col min="13573" max="13573" width="26" style="10" customWidth="1"/>
    <col min="13574" max="13819" width="11" style="10"/>
    <col min="13820" max="13820" width="32" style="10" customWidth="1"/>
    <col min="13821" max="13823" width="6.375" style="10" customWidth="1"/>
    <col min="13824" max="13824" width="48.625" style="10" customWidth="1"/>
    <col min="13825" max="13825" width="16.875" style="10" customWidth="1"/>
    <col min="13826" max="13826" width="44.125" style="10" customWidth="1"/>
    <col min="13827" max="13827" width="9.5" style="10" customWidth="1"/>
    <col min="13828" max="13828" width="17.625" style="10" customWidth="1"/>
    <col min="13829" max="13829" width="26" style="10" customWidth="1"/>
    <col min="13830" max="14075" width="11" style="10"/>
    <col min="14076" max="14076" width="32" style="10" customWidth="1"/>
    <col min="14077" max="14079" width="6.375" style="10" customWidth="1"/>
    <col min="14080" max="14080" width="48.625" style="10" customWidth="1"/>
    <col min="14081" max="14081" width="16.875" style="10" customWidth="1"/>
    <col min="14082" max="14082" width="44.125" style="10" customWidth="1"/>
    <col min="14083" max="14083" width="9.5" style="10" customWidth="1"/>
    <col min="14084" max="14084" width="17.625" style="10" customWidth="1"/>
    <col min="14085" max="14085" width="26" style="10" customWidth="1"/>
    <col min="14086" max="14331" width="11" style="10"/>
    <col min="14332" max="14332" width="32" style="10" customWidth="1"/>
    <col min="14333" max="14335" width="6.375" style="10" customWidth="1"/>
    <col min="14336" max="14336" width="48.625" style="10" customWidth="1"/>
    <col min="14337" max="14337" width="16.875" style="10" customWidth="1"/>
    <col min="14338" max="14338" width="44.125" style="10" customWidth="1"/>
    <col min="14339" max="14339" width="9.5" style="10" customWidth="1"/>
    <col min="14340" max="14340" width="17.625" style="10" customWidth="1"/>
    <col min="14341" max="14341" width="26" style="10" customWidth="1"/>
    <col min="14342" max="14587" width="11" style="10"/>
    <col min="14588" max="14588" width="32" style="10" customWidth="1"/>
    <col min="14589" max="14591" width="6.375" style="10" customWidth="1"/>
    <col min="14592" max="14592" width="48.625" style="10" customWidth="1"/>
    <col min="14593" max="14593" width="16.875" style="10" customWidth="1"/>
    <col min="14594" max="14594" width="44.125" style="10" customWidth="1"/>
    <col min="14595" max="14595" width="9.5" style="10" customWidth="1"/>
    <col min="14596" max="14596" width="17.625" style="10" customWidth="1"/>
    <col min="14597" max="14597" width="26" style="10" customWidth="1"/>
    <col min="14598" max="14843" width="11" style="10"/>
    <col min="14844" max="14844" width="32" style="10" customWidth="1"/>
    <col min="14845" max="14847" width="6.375" style="10" customWidth="1"/>
    <col min="14848" max="14848" width="48.625" style="10" customWidth="1"/>
    <col min="14849" max="14849" width="16.875" style="10" customWidth="1"/>
    <col min="14850" max="14850" width="44.125" style="10" customWidth="1"/>
    <col min="14851" max="14851" width="9.5" style="10" customWidth="1"/>
    <col min="14852" max="14852" width="17.625" style="10" customWidth="1"/>
    <col min="14853" max="14853" width="26" style="10" customWidth="1"/>
    <col min="14854" max="15099" width="11" style="10"/>
    <col min="15100" max="15100" width="32" style="10" customWidth="1"/>
    <col min="15101" max="15103" width="6.375" style="10" customWidth="1"/>
    <col min="15104" max="15104" width="48.625" style="10" customWidth="1"/>
    <col min="15105" max="15105" width="16.875" style="10" customWidth="1"/>
    <col min="15106" max="15106" width="44.125" style="10" customWidth="1"/>
    <col min="15107" max="15107" width="9.5" style="10" customWidth="1"/>
    <col min="15108" max="15108" width="17.625" style="10" customWidth="1"/>
    <col min="15109" max="15109" width="26" style="10" customWidth="1"/>
    <col min="15110" max="15355" width="11" style="10"/>
    <col min="15356" max="15356" width="32" style="10" customWidth="1"/>
    <col min="15357" max="15359" width="6.375" style="10" customWidth="1"/>
    <col min="15360" max="15360" width="48.625" style="10" customWidth="1"/>
    <col min="15361" max="15361" width="16.875" style="10" customWidth="1"/>
    <col min="15362" max="15362" width="44.125" style="10" customWidth="1"/>
    <col min="15363" max="15363" width="9.5" style="10" customWidth="1"/>
    <col min="15364" max="15364" width="17.625" style="10" customWidth="1"/>
    <col min="15365" max="15365" width="26" style="10" customWidth="1"/>
    <col min="15366" max="15611" width="11" style="10"/>
    <col min="15612" max="15612" width="32" style="10" customWidth="1"/>
    <col min="15613" max="15615" width="6.375" style="10" customWidth="1"/>
    <col min="15616" max="15616" width="48.625" style="10" customWidth="1"/>
    <col min="15617" max="15617" width="16.875" style="10" customWidth="1"/>
    <col min="15618" max="15618" width="44.125" style="10" customWidth="1"/>
    <col min="15619" max="15619" width="9.5" style="10" customWidth="1"/>
    <col min="15620" max="15620" width="17.625" style="10" customWidth="1"/>
    <col min="15621" max="15621" width="26" style="10" customWidth="1"/>
    <col min="15622" max="15867" width="11" style="10"/>
    <col min="15868" max="15868" width="32" style="10" customWidth="1"/>
    <col min="15869" max="15871" width="6.375" style="10" customWidth="1"/>
    <col min="15872" max="15872" width="48.625" style="10" customWidth="1"/>
    <col min="15873" max="15873" width="16.875" style="10" customWidth="1"/>
    <col min="15874" max="15874" width="44.125" style="10" customWidth="1"/>
    <col min="15875" max="15875" width="9.5" style="10" customWidth="1"/>
    <col min="15876" max="15876" width="17.625" style="10" customWidth="1"/>
    <col min="15877" max="15877" width="26" style="10" customWidth="1"/>
    <col min="15878" max="16123" width="11" style="10"/>
    <col min="16124" max="16124" width="32" style="10" customWidth="1"/>
    <col min="16125" max="16127" width="6.375" style="10" customWidth="1"/>
    <col min="16128" max="16128" width="48.625" style="10" customWidth="1"/>
    <col min="16129" max="16129" width="16.875" style="10" customWidth="1"/>
    <col min="16130" max="16130" width="44.125" style="10" customWidth="1"/>
    <col min="16131" max="16131" width="9.5" style="10" customWidth="1"/>
    <col min="16132" max="16132" width="17.625" style="10" customWidth="1"/>
    <col min="16133" max="16133" width="26" style="10" customWidth="1"/>
    <col min="16134" max="16384" width="11" style="10"/>
  </cols>
  <sheetData>
    <row r="1" spans="1:9" s="17" customFormat="1" ht="24" customHeight="1" x14ac:dyDescent="0.25">
      <c r="A1" s="305" t="s">
        <v>86</v>
      </c>
      <c r="B1" s="305"/>
      <c r="C1" s="305"/>
      <c r="D1" s="305"/>
      <c r="E1" s="305"/>
      <c r="F1" s="305"/>
      <c r="G1" s="305"/>
      <c r="H1" s="305"/>
      <c r="I1" s="305"/>
    </row>
    <row r="2" spans="1:9" ht="81" customHeight="1" x14ac:dyDescent="0.2">
      <c r="A2" s="309" t="s">
        <v>79</v>
      </c>
      <c r="B2" s="310"/>
      <c r="C2" s="310"/>
      <c r="D2" s="310"/>
      <c r="E2" s="311" t="s">
        <v>389</v>
      </c>
      <c r="F2" s="293"/>
      <c r="G2" s="293"/>
      <c r="H2" s="293"/>
      <c r="I2" s="293"/>
    </row>
    <row r="3" spans="1:9" ht="24.95" customHeight="1" x14ac:dyDescent="0.2">
      <c r="A3" s="55" t="s">
        <v>80</v>
      </c>
      <c r="B3" s="312"/>
      <c r="C3" s="313"/>
      <c r="D3" s="313"/>
      <c r="E3" s="314"/>
      <c r="F3" s="56" t="s">
        <v>81</v>
      </c>
      <c r="G3" s="57"/>
      <c r="H3" s="56" t="s">
        <v>82</v>
      </c>
      <c r="I3" s="57"/>
    </row>
    <row r="4" spans="1:9" s="11" customFormat="1" ht="24" customHeight="1" thickBot="1" x14ac:dyDescent="0.3">
      <c r="A4" s="54" t="s">
        <v>83</v>
      </c>
      <c r="B4" s="315" t="s">
        <v>62</v>
      </c>
      <c r="C4" s="315"/>
      <c r="D4" s="315"/>
      <c r="E4" s="316" t="s">
        <v>84</v>
      </c>
      <c r="F4" s="317"/>
      <c r="G4" s="317"/>
      <c r="H4" s="317"/>
      <c r="I4" s="318"/>
    </row>
    <row r="5" spans="1:9" ht="33.950000000000003" customHeight="1" x14ac:dyDescent="0.2">
      <c r="A5" s="51" t="s">
        <v>87</v>
      </c>
      <c r="B5" s="296" t="s">
        <v>390</v>
      </c>
      <c r="C5" s="297"/>
      <c r="D5" s="298"/>
      <c r="E5" s="296" t="s">
        <v>85</v>
      </c>
      <c r="F5" s="297"/>
      <c r="G5" s="297"/>
      <c r="H5" s="297"/>
      <c r="I5" s="298"/>
    </row>
    <row r="6" spans="1:9" s="12" customFormat="1" ht="35.1" customHeight="1" x14ac:dyDescent="0.25">
      <c r="A6" s="52" t="s">
        <v>88</v>
      </c>
      <c r="B6" s="302"/>
      <c r="C6" s="303"/>
      <c r="D6" s="304"/>
      <c r="E6" s="289"/>
      <c r="F6" s="290"/>
      <c r="G6" s="290"/>
      <c r="H6" s="290"/>
      <c r="I6" s="291"/>
    </row>
    <row r="7" spans="1:9" s="12" customFormat="1" ht="35.1" customHeight="1" x14ac:dyDescent="0.25">
      <c r="A7" s="52" t="s">
        <v>89</v>
      </c>
      <c r="B7" s="302"/>
      <c r="C7" s="303"/>
      <c r="D7" s="304"/>
      <c r="E7" s="289"/>
      <c r="F7" s="290"/>
      <c r="G7" s="290"/>
      <c r="H7" s="290"/>
      <c r="I7" s="291"/>
    </row>
    <row r="8" spans="1:9" s="12" customFormat="1" ht="35.1" customHeight="1" thickBot="1" x14ac:dyDescent="0.3">
      <c r="A8" s="53" t="s">
        <v>90</v>
      </c>
      <c r="B8" s="302"/>
      <c r="C8" s="303"/>
      <c r="D8" s="304"/>
      <c r="E8" s="299"/>
      <c r="F8" s="300"/>
      <c r="G8" s="300"/>
      <c r="H8" s="300"/>
      <c r="I8" s="301"/>
    </row>
    <row r="9" spans="1:9" ht="33.950000000000003" customHeight="1" x14ac:dyDescent="0.2">
      <c r="A9" s="51" t="s">
        <v>391</v>
      </c>
      <c r="B9" s="296" t="s">
        <v>390</v>
      </c>
      <c r="C9" s="297"/>
      <c r="D9" s="298"/>
      <c r="E9" s="296" t="s">
        <v>85</v>
      </c>
      <c r="F9" s="297"/>
      <c r="G9" s="297"/>
      <c r="H9" s="297"/>
      <c r="I9" s="298"/>
    </row>
    <row r="10" spans="1:9" s="12" customFormat="1" ht="35.1" customHeight="1" x14ac:dyDescent="0.25">
      <c r="A10" s="52" t="s">
        <v>56</v>
      </c>
      <c r="B10" s="302"/>
      <c r="C10" s="303"/>
      <c r="D10" s="304"/>
      <c r="E10" s="289"/>
      <c r="F10" s="290"/>
      <c r="G10" s="290"/>
      <c r="H10" s="290"/>
      <c r="I10" s="291"/>
    </row>
    <row r="11" spans="1:9" s="12" customFormat="1" ht="35.1" customHeight="1" x14ac:dyDescent="0.25">
      <c r="A11" s="52" t="s">
        <v>91</v>
      </c>
      <c r="B11" s="302"/>
      <c r="C11" s="303"/>
      <c r="D11" s="304"/>
      <c r="E11" s="289"/>
      <c r="F11" s="290"/>
      <c r="G11" s="290"/>
      <c r="H11" s="290"/>
      <c r="I11" s="291"/>
    </row>
    <row r="12" spans="1:9" s="12" customFormat="1" ht="35.1" customHeight="1" thickBot="1" x14ac:dyDescent="0.3">
      <c r="A12" s="53" t="s">
        <v>92</v>
      </c>
      <c r="B12" s="302"/>
      <c r="C12" s="303"/>
      <c r="D12" s="304"/>
      <c r="E12" s="299"/>
      <c r="F12" s="300"/>
      <c r="G12" s="300"/>
      <c r="H12" s="300"/>
      <c r="I12" s="301"/>
    </row>
    <row r="13" spans="1:9" ht="33.950000000000003" customHeight="1" x14ac:dyDescent="0.2">
      <c r="A13" s="51" t="s">
        <v>93</v>
      </c>
      <c r="B13" s="296" t="s">
        <v>390</v>
      </c>
      <c r="C13" s="297"/>
      <c r="D13" s="298"/>
      <c r="E13" s="296" t="s">
        <v>85</v>
      </c>
      <c r="F13" s="297"/>
      <c r="G13" s="297"/>
      <c r="H13" s="297"/>
      <c r="I13" s="298"/>
    </row>
    <row r="14" spans="1:9" s="12" customFormat="1" ht="35.1" customHeight="1" x14ac:dyDescent="0.25">
      <c r="A14" s="52" t="s">
        <v>94</v>
      </c>
      <c r="B14" s="302"/>
      <c r="C14" s="303"/>
      <c r="D14" s="304"/>
      <c r="E14" s="289"/>
      <c r="F14" s="290"/>
      <c r="G14" s="290"/>
      <c r="H14" s="290"/>
      <c r="I14" s="291"/>
    </row>
    <row r="15" spans="1:9" s="12" customFormat="1" ht="38.25" customHeight="1" x14ac:dyDescent="0.25">
      <c r="A15" s="52" t="s">
        <v>95</v>
      </c>
      <c r="B15" s="302"/>
      <c r="C15" s="303"/>
      <c r="D15" s="304"/>
      <c r="E15" s="289"/>
      <c r="F15" s="290"/>
      <c r="G15" s="290"/>
      <c r="H15" s="290"/>
      <c r="I15" s="291"/>
    </row>
    <row r="16" spans="1:9" s="12" customFormat="1" ht="43.5" customHeight="1" thickBot="1" x14ac:dyDescent="0.3">
      <c r="A16" s="53" t="s">
        <v>100</v>
      </c>
      <c r="B16" s="302"/>
      <c r="C16" s="303"/>
      <c r="D16" s="304"/>
      <c r="E16" s="299"/>
      <c r="F16" s="300"/>
      <c r="G16" s="300"/>
      <c r="H16" s="300"/>
      <c r="I16" s="301"/>
    </row>
    <row r="17" spans="1:13" ht="33.950000000000003" customHeight="1" x14ac:dyDescent="0.2">
      <c r="A17" s="51" t="s">
        <v>96</v>
      </c>
      <c r="B17" s="296" t="s">
        <v>390</v>
      </c>
      <c r="C17" s="297"/>
      <c r="D17" s="298"/>
      <c r="E17" s="296" t="s">
        <v>85</v>
      </c>
      <c r="F17" s="297"/>
      <c r="G17" s="297"/>
      <c r="H17" s="297"/>
      <c r="I17" s="298"/>
    </row>
    <row r="18" spans="1:13" s="12" customFormat="1" ht="35.1" customHeight="1" x14ac:dyDescent="0.2">
      <c r="A18" s="52" t="s">
        <v>377</v>
      </c>
      <c r="B18" s="302"/>
      <c r="C18" s="303"/>
      <c r="D18" s="304"/>
      <c r="E18" s="289"/>
      <c r="F18" s="290"/>
      <c r="G18" s="290"/>
      <c r="H18" s="290"/>
      <c r="I18" s="291"/>
      <c r="M18" s="10"/>
    </row>
    <row r="19" spans="1:13" s="12" customFormat="1" ht="35.1" customHeight="1" x14ac:dyDescent="0.25">
      <c r="A19" s="52" t="s">
        <v>400</v>
      </c>
      <c r="B19" s="302"/>
      <c r="C19" s="303"/>
      <c r="D19" s="304"/>
      <c r="E19" s="289"/>
      <c r="F19" s="290"/>
      <c r="G19" s="290"/>
      <c r="H19" s="290"/>
      <c r="I19" s="291"/>
    </row>
    <row r="20" spans="1:13" s="12" customFormat="1" ht="35.1" customHeight="1" thickBot="1" x14ac:dyDescent="0.3">
      <c r="A20" s="53" t="s">
        <v>97</v>
      </c>
      <c r="B20" s="302"/>
      <c r="C20" s="303"/>
      <c r="D20" s="304"/>
      <c r="E20" s="299"/>
      <c r="F20" s="300"/>
      <c r="G20" s="300"/>
      <c r="H20" s="300"/>
      <c r="I20" s="301"/>
    </row>
    <row r="21" spans="1:13" x14ac:dyDescent="0.2">
      <c r="A21" s="58" t="s">
        <v>98</v>
      </c>
      <c r="B21" s="306"/>
      <c r="C21" s="307"/>
      <c r="D21" s="307"/>
      <c r="E21" s="307"/>
      <c r="F21" s="307"/>
      <c r="G21" s="307"/>
      <c r="H21" s="307"/>
      <c r="I21" s="308"/>
    </row>
    <row r="22" spans="1:13" ht="59.1" customHeight="1" x14ac:dyDescent="0.2">
      <c r="A22" s="292" t="s">
        <v>99</v>
      </c>
      <c r="B22" s="293"/>
      <c r="C22" s="293"/>
      <c r="D22" s="293"/>
      <c r="E22" s="294" t="s">
        <v>392</v>
      </c>
      <c r="F22" s="295"/>
      <c r="G22" s="295"/>
      <c r="H22" s="295"/>
      <c r="I22" s="295"/>
    </row>
    <row r="37" spans="1:1" ht="18.95" customHeight="1" x14ac:dyDescent="0.2"/>
    <row r="38" spans="1:1" ht="18.95" hidden="1" customHeight="1" x14ac:dyDescent="0.2">
      <c r="A38" s="10" t="s">
        <v>313</v>
      </c>
    </row>
    <row r="39" spans="1:1" ht="18.95" hidden="1" customHeight="1" x14ac:dyDescent="0.2">
      <c r="A39" s="10" t="s">
        <v>314</v>
      </c>
    </row>
    <row r="40" spans="1:1" ht="18.95" hidden="1" customHeight="1" x14ac:dyDescent="0.2">
      <c r="A40" s="10" t="s">
        <v>4</v>
      </c>
    </row>
    <row r="41" spans="1:1" ht="18.95" customHeight="1" x14ac:dyDescent="0.2">
      <c r="A41" s="10" t="s">
        <v>173</v>
      </c>
    </row>
    <row r="42" spans="1:1" ht="81.95" customHeight="1" x14ac:dyDescent="0.2"/>
    <row r="43" spans="1:1" ht="81.95" customHeight="1" x14ac:dyDescent="0.2"/>
  </sheetData>
  <sheetProtection algorithmName="SHA-512" hashValue="7BpBRtOATp8/MqcPYj1PA7vnl3rGe//IZA4xR9rDk3/Rd+LuzsDdEHgGgahwX9AkVul30/A2gxWqvweRZUZkiQ==" saltValue="NcPFbxQAMlOcGwcY7E1Z7g==" spinCount="100000" sheet="1" objects="1" scenarios="1"/>
  <mergeCells count="41">
    <mergeCell ref="B17:D17"/>
    <mergeCell ref="B18:D18"/>
    <mergeCell ref="B19:D19"/>
    <mergeCell ref="B20:D20"/>
    <mergeCell ref="B12:D12"/>
    <mergeCell ref="B13:D13"/>
    <mergeCell ref="B14:D14"/>
    <mergeCell ref="B15:D15"/>
    <mergeCell ref="B16:D16"/>
    <mergeCell ref="A1:I1"/>
    <mergeCell ref="E18:I18"/>
    <mergeCell ref="E19:I19"/>
    <mergeCell ref="E20:I20"/>
    <mergeCell ref="B21:I21"/>
    <mergeCell ref="E5:I5"/>
    <mergeCell ref="A2:D2"/>
    <mergeCell ref="E2:I2"/>
    <mergeCell ref="B3:E3"/>
    <mergeCell ref="B4:D4"/>
    <mergeCell ref="E4:I4"/>
    <mergeCell ref="B6:D6"/>
    <mergeCell ref="B7:D7"/>
    <mergeCell ref="B8:D8"/>
    <mergeCell ref="B5:D5"/>
    <mergeCell ref="B9:D9"/>
    <mergeCell ref="E6:I6"/>
    <mergeCell ref="A22:D22"/>
    <mergeCell ref="E22:I22"/>
    <mergeCell ref="E17:I17"/>
    <mergeCell ref="E7:I7"/>
    <mergeCell ref="E8:I8"/>
    <mergeCell ref="E9:I9"/>
    <mergeCell ref="E10:I10"/>
    <mergeCell ref="E11:I11"/>
    <mergeCell ref="E12:I12"/>
    <mergeCell ref="E13:I13"/>
    <mergeCell ref="E14:I14"/>
    <mergeCell ref="E15:I15"/>
    <mergeCell ref="E16:I16"/>
    <mergeCell ref="B10:D10"/>
    <mergeCell ref="B11:D11"/>
  </mergeCells>
  <conditionalFormatting sqref="B6">
    <cfRule type="containsText" dxfId="125" priority="96" operator="containsText" text="Si">
      <formula>NOT(ISERROR(SEARCH("Si",B6)))</formula>
    </cfRule>
  </conditionalFormatting>
  <conditionalFormatting sqref="B6:D6">
    <cfRule type="containsText" dxfId="124" priority="94" operator="containsText" text="No">
      <formula>NOT(ISERROR(SEARCH("No",B6)))</formula>
    </cfRule>
    <cfRule type="containsText" dxfId="123" priority="95" operator="containsText" text="Parcial">
      <formula>NOT(ISERROR(SEARCH("Parcial",B6)))</formula>
    </cfRule>
  </conditionalFormatting>
  <conditionalFormatting sqref="B7">
    <cfRule type="containsText" dxfId="122" priority="33" operator="containsText" text="Si">
      <formula>NOT(ISERROR(SEARCH("Si",B7)))</formula>
    </cfRule>
  </conditionalFormatting>
  <conditionalFormatting sqref="B7:D7">
    <cfRule type="containsText" dxfId="121" priority="31" operator="containsText" text="No">
      <formula>NOT(ISERROR(SEARCH("No",B7)))</formula>
    </cfRule>
    <cfRule type="containsText" dxfId="120" priority="32" operator="containsText" text="Parcial">
      <formula>NOT(ISERROR(SEARCH("Parcial",B7)))</formula>
    </cfRule>
  </conditionalFormatting>
  <conditionalFormatting sqref="B8">
    <cfRule type="containsText" dxfId="119" priority="30" operator="containsText" text="Si">
      <formula>NOT(ISERROR(SEARCH("Si",B8)))</formula>
    </cfRule>
  </conditionalFormatting>
  <conditionalFormatting sqref="B8:D8">
    <cfRule type="containsText" dxfId="118" priority="28" operator="containsText" text="No">
      <formula>NOT(ISERROR(SEARCH("No",B8)))</formula>
    </cfRule>
    <cfRule type="containsText" dxfId="117" priority="29" operator="containsText" text="Parcial">
      <formula>NOT(ISERROR(SEARCH("Parcial",B8)))</formula>
    </cfRule>
  </conditionalFormatting>
  <conditionalFormatting sqref="B10">
    <cfRule type="containsText" dxfId="116" priority="27" operator="containsText" text="Si">
      <formula>NOT(ISERROR(SEARCH("Si",B10)))</formula>
    </cfRule>
  </conditionalFormatting>
  <conditionalFormatting sqref="B10:D10">
    <cfRule type="containsText" dxfId="115" priority="25" operator="containsText" text="No">
      <formula>NOT(ISERROR(SEARCH("No",B10)))</formula>
    </cfRule>
    <cfRule type="containsText" dxfId="114" priority="26" operator="containsText" text="Parcial">
      <formula>NOT(ISERROR(SEARCH("Parcial",B10)))</formula>
    </cfRule>
  </conditionalFormatting>
  <conditionalFormatting sqref="B11">
    <cfRule type="containsText" dxfId="113" priority="24" operator="containsText" text="Si">
      <formula>NOT(ISERROR(SEARCH("Si",B11)))</formula>
    </cfRule>
  </conditionalFormatting>
  <conditionalFormatting sqref="B11:D11">
    <cfRule type="containsText" dxfId="112" priority="22" operator="containsText" text="No">
      <formula>NOT(ISERROR(SEARCH("No",B11)))</formula>
    </cfRule>
    <cfRule type="containsText" dxfId="111" priority="23" operator="containsText" text="Parcial">
      <formula>NOT(ISERROR(SEARCH("Parcial",B11)))</formula>
    </cfRule>
  </conditionalFormatting>
  <conditionalFormatting sqref="B12">
    <cfRule type="containsText" dxfId="110" priority="21" operator="containsText" text="Si">
      <formula>NOT(ISERROR(SEARCH("Si",B12)))</formula>
    </cfRule>
  </conditionalFormatting>
  <conditionalFormatting sqref="B12:D12">
    <cfRule type="containsText" dxfId="109" priority="19" operator="containsText" text="No">
      <formula>NOT(ISERROR(SEARCH("No",B12)))</formula>
    </cfRule>
    <cfRule type="containsText" dxfId="108" priority="20" operator="containsText" text="Parcial">
      <formula>NOT(ISERROR(SEARCH("Parcial",B12)))</formula>
    </cfRule>
  </conditionalFormatting>
  <conditionalFormatting sqref="B14">
    <cfRule type="containsText" dxfId="107" priority="18" operator="containsText" text="Si">
      <formula>NOT(ISERROR(SEARCH("Si",B14)))</formula>
    </cfRule>
  </conditionalFormatting>
  <conditionalFormatting sqref="B14:D14">
    <cfRule type="containsText" dxfId="106" priority="16" operator="containsText" text="No">
      <formula>NOT(ISERROR(SEARCH("No",B14)))</formula>
    </cfRule>
    <cfRule type="containsText" dxfId="105" priority="17" operator="containsText" text="Parcial">
      <formula>NOT(ISERROR(SEARCH("Parcial",B14)))</formula>
    </cfRule>
  </conditionalFormatting>
  <conditionalFormatting sqref="B15">
    <cfRule type="containsText" dxfId="104" priority="15" operator="containsText" text="Si">
      <formula>NOT(ISERROR(SEARCH("Si",B15)))</formula>
    </cfRule>
  </conditionalFormatting>
  <conditionalFormatting sqref="B15:D15">
    <cfRule type="containsText" dxfId="103" priority="13" operator="containsText" text="No">
      <formula>NOT(ISERROR(SEARCH("No",B15)))</formula>
    </cfRule>
    <cfRule type="containsText" dxfId="102" priority="14" operator="containsText" text="Parcial">
      <formula>NOT(ISERROR(SEARCH("Parcial",B15)))</formula>
    </cfRule>
  </conditionalFormatting>
  <conditionalFormatting sqref="B16">
    <cfRule type="containsText" dxfId="101" priority="12" operator="containsText" text="Si">
      <formula>NOT(ISERROR(SEARCH("Si",B16)))</formula>
    </cfRule>
  </conditionalFormatting>
  <conditionalFormatting sqref="B16:D16">
    <cfRule type="containsText" dxfId="100" priority="10" operator="containsText" text="No">
      <formula>NOT(ISERROR(SEARCH("No",B16)))</formula>
    </cfRule>
    <cfRule type="containsText" dxfId="99" priority="11" operator="containsText" text="Parcial">
      <formula>NOT(ISERROR(SEARCH("Parcial",B16)))</formula>
    </cfRule>
  </conditionalFormatting>
  <conditionalFormatting sqref="B18">
    <cfRule type="containsText" dxfId="98" priority="9" operator="containsText" text="Si">
      <formula>NOT(ISERROR(SEARCH("Si",B18)))</formula>
    </cfRule>
  </conditionalFormatting>
  <conditionalFormatting sqref="B18:D18">
    <cfRule type="containsText" dxfId="97" priority="7" operator="containsText" text="No">
      <formula>NOT(ISERROR(SEARCH("No",B18)))</formula>
    </cfRule>
    <cfRule type="containsText" dxfId="96" priority="8" operator="containsText" text="Parcial">
      <formula>NOT(ISERROR(SEARCH("Parcial",B18)))</formula>
    </cfRule>
  </conditionalFormatting>
  <conditionalFormatting sqref="B19">
    <cfRule type="containsText" dxfId="95" priority="6" operator="containsText" text="Si">
      <formula>NOT(ISERROR(SEARCH("Si",B19)))</formula>
    </cfRule>
  </conditionalFormatting>
  <conditionalFormatting sqref="B19:D19">
    <cfRule type="containsText" dxfId="94" priority="4" operator="containsText" text="No">
      <formula>NOT(ISERROR(SEARCH("No",B19)))</formula>
    </cfRule>
    <cfRule type="containsText" dxfId="93" priority="5" operator="containsText" text="Parcial">
      <formula>NOT(ISERROR(SEARCH("Parcial",B19)))</formula>
    </cfRule>
  </conditionalFormatting>
  <conditionalFormatting sqref="B20">
    <cfRule type="containsText" dxfId="92" priority="3" operator="containsText" text="Si">
      <formula>NOT(ISERROR(SEARCH("Si",B20)))</formula>
    </cfRule>
  </conditionalFormatting>
  <conditionalFormatting sqref="B20:D20">
    <cfRule type="containsText" dxfId="91" priority="1" operator="containsText" text="No">
      <formula>NOT(ISERROR(SEARCH("No",B20)))</formula>
    </cfRule>
    <cfRule type="containsText" dxfId="90" priority="2" operator="containsText" text="Parcial">
      <formula>NOT(ISERROR(SEARCH("Parcial",B20)))</formula>
    </cfRule>
  </conditionalFormatting>
  <dataValidations xWindow="1072" yWindow="237" count="34">
    <dataValidation allowBlank="1" showInputMessage="1" showErrorMessage="1" promptTitle="Mutual respect" prompt="Does the govenance approach recognise and demonstrate that the effectiveness of decision-making is enhance when different stakeholders come to recognise and respect each others' areas of competence (knowledge, skills, and specific perspectives)?" sqref="WLL983055:WLP983055 IR15 SN15 ACJ15 AMF15 AWB15 BFX15 BPT15 BZP15 CJL15 CTH15 DDD15 DMZ15 DWV15 EGR15 EQN15 FAJ15 FKF15 FUB15 GDX15 GNT15 GXP15 HHL15 HRH15 IBD15 IKZ15 IUV15 JER15 JON15 JYJ15 KIF15 KSB15 LBX15 LLT15 LVP15 MFL15 MPH15 MZD15 NIZ15 NSV15 OCR15 OMN15 OWJ15 PGF15 PQB15 PZX15 QJT15 QTP15 RDL15 RNH15 RXD15 SGZ15 SQV15 TAR15 TKN15 TUJ15 UEF15 UOB15 UXX15 VHT15 VRP15 WBL15 WLH15 WVD15 A65551 IR65551 SN65551 ACJ65551 AMF65551 AWB65551 BFX65551 BPT65551 BZP65551 CJL65551 CTH65551 DDD65551 DMZ65551 DWV65551 EGR65551 EQN65551 FAJ65551 FKF65551 FUB65551 GDX65551 GNT65551 GXP65551 HHL65551 HRH65551 IBD65551 IKZ65551 IUV65551 JER65551 JON65551 JYJ65551 KIF65551 KSB65551 LBX65551 LLT65551 LVP65551 MFL65551 MPH65551 MZD65551 NIZ65551 NSV65551 OCR65551 OMN65551 OWJ65551 PGF65551 PQB65551 PZX65551 QJT65551 QTP65551 RDL65551 RNH65551 RXD65551 SGZ65551 SQV65551 TAR65551 TKN65551 TUJ65551 UEF65551 UOB65551 UXX65551 VHT65551 VRP65551 WBL65551 WLH65551 WVD65551 A131087 IR131087 SN131087 ACJ131087 AMF131087 AWB131087 BFX131087 BPT131087 BZP131087 CJL131087 CTH131087 DDD131087 DMZ131087 DWV131087 EGR131087 EQN131087 FAJ131087 FKF131087 FUB131087 GDX131087 GNT131087 GXP131087 HHL131087 HRH131087 IBD131087 IKZ131087 IUV131087 JER131087 JON131087 JYJ131087 KIF131087 KSB131087 LBX131087 LLT131087 LVP131087 MFL131087 MPH131087 MZD131087 NIZ131087 NSV131087 OCR131087 OMN131087 OWJ131087 PGF131087 PQB131087 PZX131087 QJT131087 QTP131087 RDL131087 RNH131087 RXD131087 SGZ131087 SQV131087 TAR131087 TKN131087 TUJ131087 UEF131087 UOB131087 UXX131087 VHT131087 VRP131087 WBL131087 WLH131087 WVD131087 A196623 IR196623 SN196623 ACJ196623 AMF196623 AWB196623 BFX196623 BPT196623 BZP196623 CJL196623 CTH196623 DDD196623 DMZ196623 DWV196623 EGR196623 EQN196623 FAJ196623 FKF196623 FUB196623 GDX196623 GNT196623 GXP196623 HHL196623 HRH196623 IBD196623 IKZ196623 IUV196623 JER196623 JON196623 JYJ196623 KIF196623 KSB196623 LBX196623 LLT196623 LVP196623 MFL196623 MPH196623 MZD196623 NIZ196623 NSV196623 OCR196623 OMN196623 OWJ196623 PGF196623 PQB196623 PZX196623 QJT196623 QTP196623 RDL196623 RNH196623 RXD196623 SGZ196623 SQV196623 TAR196623 TKN196623 TUJ196623 UEF196623 UOB196623 UXX196623 VHT196623 VRP196623 WBL196623 WLH196623 WVD196623 A262159 IR262159 SN262159 ACJ262159 AMF262159 AWB262159 BFX262159 BPT262159 BZP262159 CJL262159 CTH262159 DDD262159 DMZ262159 DWV262159 EGR262159 EQN262159 FAJ262159 FKF262159 FUB262159 GDX262159 GNT262159 GXP262159 HHL262159 HRH262159 IBD262159 IKZ262159 IUV262159 JER262159 JON262159 JYJ262159 KIF262159 KSB262159 LBX262159 LLT262159 LVP262159 MFL262159 MPH262159 MZD262159 NIZ262159 NSV262159 OCR262159 OMN262159 OWJ262159 PGF262159 PQB262159 PZX262159 QJT262159 QTP262159 RDL262159 RNH262159 RXD262159 SGZ262159 SQV262159 TAR262159 TKN262159 TUJ262159 UEF262159 UOB262159 UXX262159 VHT262159 VRP262159 WBL262159 WLH262159 WVD262159 A327695 IR327695 SN327695 ACJ327695 AMF327695 AWB327695 BFX327695 BPT327695 BZP327695 CJL327695 CTH327695 DDD327695 DMZ327695 DWV327695 EGR327695 EQN327695 FAJ327695 FKF327695 FUB327695 GDX327695 GNT327695 GXP327695 HHL327695 HRH327695 IBD327695 IKZ327695 IUV327695 JER327695 JON327695 JYJ327695 KIF327695 KSB327695 LBX327695 LLT327695 LVP327695 MFL327695 MPH327695 MZD327695 NIZ327695 NSV327695 OCR327695 OMN327695 OWJ327695 PGF327695 PQB327695 PZX327695 QJT327695 QTP327695 RDL327695 RNH327695 RXD327695 SGZ327695 SQV327695 TAR327695 TKN327695 TUJ327695 UEF327695 UOB327695 UXX327695 VHT327695 VRP327695 WBL327695 WLH327695 WVD327695 A393231 IR393231 SN393231 ACJ393231 AMF393231 AWB393231 BFX393231 BPT393231 BZP393231 CJL393231 CTH393231 DDD393231 DMZ393231 DWV393231 EGR393231 EQN393231 FAJ393231 FKF393231 FUB393231 GDX393231 GNT393231 GXP393231 HHL393231 HRH393231 IBD393231 IKZ393231 IUV393231 JER393231 JON393231 JYJ393231 KIF393231 KSB393231 LBX393231 LLT393231 LVP393231 MFL393231 MPH393231 MZD393231 NIZ393231 NSV393231 OCR393231 OMN393231 OWJ393231 PGF393231 PQB393231 PZX393231 QJT393231 QTP393231 RDL393231 RNH393231 RXD393231 SGZ393231 SQV393231 TAR393231 TKN393231 TUJ393231 UEF393231 UOB393231 UXX393231 VHT393231 VRP393231 WBL393231 WLH393231 WVD393231 A458767 IR458767 SN458767 ACJ458767 AMF458767 AWB458767 BFX458767 BPT458767 BZP458767 CJL458767 CTH458767 DDD458767 DMZ458767 DWV458767 EGR458767 EQN458767 FAJ458767 FKF458767 FUB458767 GDX458767 GNT458767 GXP458767 HHL458767 HRH458767 IBD458767 IKZ458767 IUV458767 JER458767 JON458767 JYJ458767 KIF458767 KSB458767 LBX458767 LLT458767 LVP458767 MFL458767 MPH458767 MZD458767 NIZ458767 NSV458767 OCR458767 OMN458767 OWJ458767 PGF458767 PQB458767 PZX458767 QJT458767 QTP458767 RDL458767 RNH458767 RXD458767 SGZ458767 SQV458767 TAR458767 TKN458767 TUJ458767 UEF458767 UOB458767 UXX458767 VHT458767 VRP458767 WBL458767 WLH458767 WVD458767 A524303 IR524303 SN524303 ACJ524303 AMF524303 AWB524303 BFX524303 BPT524303 BZP524303 CJL524303 CTH524303 DDD524303 DMZ524303 DWV524303 EGR524303 EQN524303 FAJ524303 FKF524303 FUB524303 GDX524303 GNT524303 GXP524303 HHL524303 HRH524303 IBD524303 IKZ524303 IUV524303 JER524303 JON524303 JYJ524303 KIF524303 KSB524303 LBX524303 LLT524303 LVP524303 MFL524303 MPH524303 MZD524303 NIZ524303 NSV524303 OCR524303 OMN524303 OWJ524303 PGF524303 PQB524303 PZX524303 QJT524303 QTP524303 RDL524303 RNH524303 RXD524303 SGZ524303 SQV524303 TAR524303 TKN524303 TUJ524303 UEF524303 UOB524303 UXX524303 VHT524303 VRP524303 WBL524303 WLH524303 WVD524303 A589839 IR589839 SN589839 ACJ589839 AMF589839 AWB589839 BFX589839 BPT589839 BZP589839 CJL589839 CTH589839 DDD589839 DMZ589839 DWV589839 EGR589839 EQN589839 FAJ589839 FKF589839 FUB589839 GDX589839 GNT589839 GXP589839 HHL589839 HRH589839 IBD589839 IKZ589839 IUV589839 JER589839 JON589839 JYJ589839 KIF589839 KSB589839 LBX589839 LLT589839 LVP589839 MFL589839 MPH589839 MZD589839 NIZ589839 NSV589839 OCR589839 OMN589839 OWJ589839 PGF589839 PQB589839 PZX589839 QJT589839 QTP589839 RDL589839 RNH589839 RXD589839 SGZ589839 SQV589839 TAR589839 TKN589839 TUJ589839 UEF589839 UOB589839 UXX589839 VHT589839 VRP589839 WBL589839 WLH589839 WVD589839 A655375 IR655375 SN655375 ACJ655375 AMF655375 AWB655375 BFX655375 BPT655375 BZP655375 CJL655375 CTH655375 DDD655375 DMZ655375 DWV655375 EGR655375 EQN655375 FAJ655375 FKF655375 FUB655375 GDX655375 GNT655375 GXP655375 HHL655375 HRH655375 IBD655375 IKZ655375 IUV655375 JER655375 JON655375 JYJ655375 KIF655375 KSB655375 LBX655375 LLT655375 LVP655375 MFL655375 MPH655375 MZD655375 NIZ655375 NSV655375 OCR655375 OMN655375 OWJ655375 PGF655375 PQB655375 PZX655375 QJT655375 QTP655375 RDL655375 RNH655375 RXD655375 SGZ655375 SQV655375 TAR655375 TKN655375 TUJ655375 UEF655375 UOB655375 UXX655375 VHT655375 VRP655375 WBL655375 WLH655375 WVD655375 A720911 IR720911 SN720911 ACJ720911 AMF720911 AWB720911 BFX720911 BPT720911 BZP720911 CJL720911 CTH720911 DDD720911 DMZ720911 DWV720911 EGR720911 EQN720911 FAJ720911 FKF720911 FUB720911 GDX720911 GNT720911 GXP720911 HHL720911 HRH720911 IBD720911 IKZ720911 IUV720911 JER720911 JON720911 JYJ720911 KIF720911 KSB720911 LBX720911 LLT720911 LVP720911 MFL720911 MPH720911 MZD720911 NIZ720911 NSV720911 OCR720911 OMN720911 OWJ720911 PGF720911 PQB720911 PZX720911 QJT720911 QTP720911 RDL720911 RNH720911 RXD720911 SGZ720911 SQV720911 TAR720911 TKN720911 TUJ720911 UEF720911 UOB720911 UXX720911 VHT720911 VRP720911 WBL720911 WLH720911 WVD720911 A786447 IR786447 SN786447 ACJ786447 AMF786447 AWB786447 BFX786447 BPT786447 BZP786447 CJL786447 CTH786447 DDD786447 DMZ786447 DWV786447 EGR786447 EQN786447 FAJ786447 FKF786447 FUB786447 GDX786447 GNT786447 GXP786447 HHL786447 HRH786447 IBD786447 IKZ786447 IUV786447 JER786447 JON786447 JYJ786447 KIF786447 KSB786447 LBX786447 LLT786447 LVP786447 MFL786447 MPH786447 MZD786447 NIZ786447 NSV786447 OCR786447 OMN786447 OWJ786447 PGF786447 PQB786447 PZX786447 QJT786447 QTP786447 RDL786447 RNH786447 RXD786447 SGZ786447 SQV786447 TAR786447 TKN786447 TUJ786447 UEF786447 UOB786447 UXX786447 VHT786447 VRP786447 WBL786447 WLH786447 WVD786447 A851983 IR851983 SN851983 ACJ851983 AMF851983 AWB851983 BFX851983 BPT851983 BZP851983 CJL851983 CTH851983 DDD851983 DMZ851983 DWV851983 EGR851983 EQN851983 FAJ851983 FKF851983 FUB851983 GDX851983 GNT851983 GXP851983 HHL851983 HRH851983 IBD851983 IKZ851983 IUV851983 JER851983 JON851983 JYJ851983 KIF851983 KSB851983 LBX851983 LLT851983 LVP851983 MFL851983 MPH851983 MZD851983 NIZ851983 NSV851983 OCR851983 OMN851983 OWJ851983 PGF851983 PQB851983 PZX851983 QJT851983 QTP851983 RDL851983 RNH851983 RXD851983 SGZ851983 SQV851983 TAR851983 TKN851983 TUJ851983 UEF851983 UOB851983 UXX851983 VHT851983 VRP851983 WBL851983 WLH851983 WVD851983 A917519 IR917519 SN917519 ACJ917519 AMF917519 AWB917519 BFX917519 BPT917519 BZP917519 CJL917519 CTH917519 DDD917519 DMZ917519 DWV917519 EGR917519 EQN917519 FAJ917519 FKF917519 FUB917519 GDX917519 GNT917519 GXP917519 HHL917519 HRH917519 IBD917519 IKZ917519 IUV917519 JER917519 JON917519 JYJ917519 KIF917519 KSB917519 LBX917519 LLT917519 LVP917519 MFL917519 MPH917519 MZD917519 NIZ917519 NSV917519 OCR917519 OMN917519 OWJ917519 PGF917519 PQB917519 PZX917519 QJT917519 QTP917519 RDL917519 RNH917519 RXD917519 SGZ917519 SQV917519 TAR917519 TKN917519 TUJ917519 UEF917519 UOB917519 UXX917519 VHT917519 VRP917519 WBL917519 WLH917519 WVD917519 A983055 IR983055 SN983055 ACJ983055 AMF983055 AWB983055 BFX983055 BPT983055 BZP983055 CJL983055 CTH983055 DDD983055 DMZ983055 DWV983055 EGR983055 EQN983055 FAJ983055 FKF983055 FUB983055 GDX983055 GNT983055 GXP983055 HHL983055 HRH983055 IBD983055 IKZ983055 IUV983055 JER983055 JON983055 JYJ983055 KIF983055 KSB983055 LBX983055 LLT983055 LVP983055 MFL983055 MPH983055 MZD983055 NIZ983055 NSV983055 OCR983055 OMN983055 OWJ983055 PGF983055 PQB983055 PZX983055 QJT983055 QTP983055 RDL983055 RNH983055 RXD983055 SGZ983055 SQV983055 TAR983055 TKN983055 TUJ983055 UEF983055 UOB983055 UXX983055 VHT983055 VRP983055 WBL983055 WLH983055 WVD983055 WVH983055:WVL983055 IV15:IZ15 SR15:SV15 ACN15:ACR15 AMJ15:AMN15 AWF15:AWJ15 BGB15:BGF15 BPX15:BQB15 BZT15:BZX15 CJP15:CJT15 CTL15:CTP15 DDH15:DDL15 DND15:DNH15 DWZ15:DXD15 EGV15:EGZ15 EQR15:EQV15 FAN15:FAR15 FKJ15:FKN15 FUF15:FUJ15 GEB15:GEF15 GNX15:GOB15 GXT15:GXX15 HHP15:HHT15 HRL15:HRP15 IBH15:IBL15 ILD15:ILH15 IUZ15:IVD15 JEV15:JEZ15 JOR15:JOV15 JYN15:JYR15 KIJ15:KIN15 KSF15:KSJ15 LCB15:LCF15 LLX15:LMB15 LVT15:LVX15 MFP15:MFT15 MPL15:MPP15 MZH15:MZL15 NJD15:NJH15 NSZ15:NTD15 OCV15:OCZ15 OMR15:OMV15 OWN15:OWR15 PGJ15:PGN15 PQF15:PQJ15 QAB15:QAF15 QJX15:QKB15 QTT15:QTX15 RDP15:RDT15 RNL15:RNP15 RXH15:RXL15 SHD15:SHH15 SQZ15:SRD15 TAV15:TAZ15 TKR15:TKV15 TUN15:TUR15 UEJ15:UEN15 UOF15:UOJ15 UYB15:UYF15 VHX15:VIB15 VRT15:VRX15 WBP15:WBT15 WLL15:WLP15 WVH15:WVL15 E65551:I65551 IV65551:IZ65551 SR65551:SV65551 ACN65551:ACR65551 AMJ65551:AMN65551 AWF65551:AWJ65551 BGB65551:BGF65551 BPX65551:BQB65551 BZT65551:BZX65551 CJP65551:CJT65551 CTL65551:CTP65551 DDH65551:DDL65551 DND65551:DNH65551 DWZ65551:DXD65551 EGV65551:EGZ65551 EQR65551:EQV65551 FAN65551:FAR65551 FKJ65551:FKN65551 FUF65551:FUJ65551 GEB65551:GEF65551 GNX65551:GOB65551 GXT65551:GXX65551 HHP65551:HHT65551 HRL65551:HRP65551 IBH65551:IBL65551 ILD65551:ILH65551 IUZ65551:IVD65551 JEV65551:JEZ65551 JOR65551:JOV65551 JYN65551:JYR65551 KIJ65551:KIN65551 KSF65551:KSJ65551 LCB65551:LCF65551 LLX65551:LMB65551 LVT65551:LVX65551 MFP65551:MFT65551 MPL65551:MPP65551 MZH65551:MZL65551 NJD65551:NJH65551 NSZ65551:NTD65551 OCV65551:OCZ65551 OMR65551:OMV65551 OWN65551:OWR65551 PGJ65551:PGN65551 PQF65551:PQJ65551 QAB65551:QAF65551 QJX65551:QKB65551 QTT65551:QTX65551 RDP65551:RDT65551 RNL65551:RNP65551 RXH65551:RXL65551 SHD65551:SHH65551 SQZ65551:SRD65551 TAV65551:TAZ65551 TKR65551:TKV65551 TUN65551:TUR65551 UEJ65551:UEN65551 UOF65551:UOJ65551 UYB65551:UYF65551 VHX65551:VIB65551 VRT65551:VRX65551 WBP65551:WBT65551 WLL65551:WLP65551 WVH65551:WVL65551 E131087:I131087 IV131087:IZ131087 SR131087:SV131087 ACN131087:ACR131087 AMJ131087:AMN131087 AWF131087:AWJ131087 BGB131087:BGF131087 BPX131087:BQB131087 BZT131087:BZX131087 CJP131087:CJT131087 CTL131087:CTP131087 DDH131087:DDL131087 DND131087:DNH131087 DWZ131087:DXD131087 EGV131087:EGZ131087 EQR131087:EQV131087 FAN131087:FAR131087 FKJ131087:FKN131087 FUF131087:FUJ131087 GEB131087:GEF131087 GNX131087:GOB131087 GXT131087:GXX131087 HHP131087:HHT131087 HRL131087:HRP131087 IBH131087:IBL131087 ILD131087:ILH131087 IUZ131087:IVD131087 JEV131087:JEZ131087 JOR131087:JOV131087 JYN131087:JYR131087 KIJ131087:KIN131087 KSF131087:KSJ131087 LCB131087:LCF131087 LLX131087:LMB131087 LVT131087:LVX131087 MFP131087:MFT131087 MPL131087:MPP131087 MZH131087:MZL131087 NJD131087:NJH131087 NSZ131087:NTD131087 OCV131087:OCZ131087 OMR131087:OMV131087 OWN131087:OWR131087 PGJ131087:PGN131087 PQF131087:PQJ131087 QAB131087:QAF131087 QJX131087:QKB131087 QTT131087:QTX131087 RDP131087:RDT131087 RNL131087:RNP131087 RXH131087:RXL131087 SHD131087:SHH131087 SQZ131087:SRD131087 TAV131087:TAZ131087 TKR131087:TKV131087 TUN131087:TUR131087 UEJ131087:UEN131087 UOF131087:UOJ131087 UYB131087:UYF131087 VHX131087:VIB131087 VRT131087:VRX131087 WBP131087:WBT131087 WLL131087:WLP131087 WVH131087:WVL131087 E196623:I196623 IV196623:IZ196623 SR196623:SV196623 ACN196623:ACR196623 AMJ196623:AMN196623 AWF196623:AWJ196623 BGB196623:BGF196623 BPX196623:BQB196623 BZT196623:BZX196623 CJP196623:CJT196623 CTL196623:CTP196623 DDH196623:DDL196623 DND196623:DNH196623 DWZ196623:DXD196623 EGV196623:EGZ196623 EQR196623:EQV196623 FAN196623:FAR196623 FKJ196623:FKN196623 FUF196623:FUJ196623 GEB196623:GEF196623 GNX196623:GOB196623 GXT196623:GXX196623 HHP196623:HHT196623 HRL196623:HRP196623 IBH196623:IBL196623 ILD196623:ILH196623 IUZ196623:IVD196623 JEV196623:JEZ196623 JOR196623:JOV196623 JYN196623:JYR196623 KIJ196623:KIN196623 KSF196623:KSJ196623 LCB196623:LCF196623 LLX196623:LMB196623 LVT196623:LVX196623 MFP196623:MFT196623 MPL196623:MPP196623 MZH196623:MZL196623 NJD196623:NJH196623 NSZ196623:NTD196623 OCV196623:OCZ196623 OMR196623:OMV196623 OWN196623:OWR196623 PGJ196623:PGN196623 PQF196623:PQJ196623 QAB196623:QAF196623 QJX196623:QKB196623 QTT196623:QTX196623 RDP196623:RDT196623 RNL196623:RNP196623 RXH196623:RXL196623 SHD196623:SHH196623 SQZ196623:SRD196623 TAV196623:TAZ196623 TKR196623:TKV196623 TUN196623:TUR196623 UEJ196623:UEN196623 UOF196623:UOJ196623 UYB196623:UYF196623 VHX196623:VIB196623 VRT196623:VRX196623 WBP196623:WBT196623 WLL196623:WLP196623 WVH196623:WVL196623 E262159:I262159 IV262159:IZ262159 SR262159:SV262159 ACN262159:ACR262159 AMJ262159:AMN262159 AWF262159:AWJ262159 BGB262159:BGF262159 BPX262159:BQB262159 BZT262159:BZX262159 CJP262159:CJT262159 CTL262159:CTP262159 DDH262159:DDL262159 DND262159:DNH262159 DWZ262159:DXD262159 EGV262159:EGZ262159 EQR262159:EQV262159 FAN262159:FAR262159 FKJ262159:FKN262159 FUF262159:FUJ262159 GEB262159:GEF262159 GNX262159:GOB262159 GXT262159:GXX262159 HHP262159:HHT262159 HRL262159:HRP262159 IBH262159:IBL262159 ILD262159:ILH262159 IUZ262159:IVD262159 JEV262159:JEZ262159 JOR262159:JOV262159 JYN262159:JYR262159 KIJ262159:KIN262159 KSF262159:KSJ262159 LCB262159:LCF262159 LLX262159:LMB262159 LVT262159:LVX262159 MFP262159:MFT262159 MPL262159:MPP262159 MZH262159:MZL262159 NJD262159:NJH262159 NSZ262159:NTD262159 OCV262159:OCZ262159 OMR262159:OMV262159 OWN262159:OWR262159 PGJ262159:PGN262159 PQF262159:PQJ262159 QAB262159:QAF262159 QJX262159:QKB262159 QTT262159:QTX262159 RDP262159:RDT262159 RNL262159:RNP262159 RXH262159:RXL262159 SHD262159:SHH262159 SQZ262159:SRD262159 TAV262159:TAZ262159 TKR262159:TKV262159 TUN262159:TUR262159 UEJ262159:UEN262159 UOF262159:UOJ262159 UYB262159:UYF262159 VHX262159:VIB262159 VRT262159:VRX262159 WBP262159:WBT262159 WLL262159:WLP262159 WVH262159:WVL262159 E327695:I327695 IV327695:IZ327695 SR327695:SV327695 ACN327695:ACR327695 AMJ327695:AMN327695 AWF327695:AWJ327695 BGB327695:BGF327695 BPX327695:BQB327695 BZT327695:BZX327695 CJP327695:CJT327695 CTL327695:CTP327695 DDH327695:DDL327695 DND327695:DNH327695 DWZ327695:DXD327695 EGV327695:EGZ327695 EQR327695:EQV327695 FAN327695:FAR327695 FKJ327695:FKN327695 FUF327695:FUJ327695 GEB327695:GEF327695 GNX327695:GOB327695 GXT327695:GXX327695 HHP327695:HHT327695 HRL327695:HRP327695 IBH327695:IBL327695 ILD327695:ILH327695 IUZ327695:IVD327695 JEV327695:JEZ327695 JOR327695:JOV327695 JYN327695:JYR327695 KIJ327695:KIN327695 KSF327695:KSJ327695 LCB327695:LCF327695 LLX327695:LMB327695 LVT327695:LVX327695 MFP327695:MFT327695 MPL327695:MPP327695 MZH327695:MZL327695 NJD327695:NJH327695 NSZ327695:NTD327695 OCV327695:OCZ327695 OMR327695:OMV327695 OWN327695:OWR327695 PGJ327695:PGN327695 PQF327695:PQJ327695 QAB327695:QAF327695 QJX327695:QKB327695 QTT327695:QTX327695 RDP327695:RDT327695 RNL327695:RNP327695 RXH327695:RXL327695 SHD327695:SHH327695 SQZ327695:SRD327695 TAV327695:TAZ327695 TKR327695:TKV327695 TUN327695:TUR327695 UEJ327695:UEN327695 UOF327695:UOJ327695 UYB327695:UYF327695 VHX327695:VIB327695 VRT327695:VRX327695 WBP327695:WBT327695 WLL327695:WLP327695 WVH327695:WVL327695 E393231:I393231 IV393231:IZ393231 SR393231:SV393231 ACN393231:ACR393231 AMJ393231:AMN393231 AWF393231:AWJ393231 BGB393231:BGF393231 BPX393231:BQB393231 BZT393231:BZX393231 CJP393231:CJT393231 CTL393231:CTP393231 DDH393231:DDL393231 DND393231:DNH393231 DWZ393231:DXD393231 EGV393231:EGZ393231 EQR393231:EQV393231 FAN393231:FAR393231 FKJ393231:FKN393231 FUF393231:FUJ393231 GEB393231:GEF393231 GNX393231:GOB393231 GXT393231:GXX393231 HHP393231:HHT393231 HRL393231:HRP393231 IBH393231:IBL393231 ILD393231:ILH393231 IUZ393231:IVD393231 JEV393231:JEZ393231 JOR393231:JOV393231 JYN393231:JYR393231 KIJ393231:KIN393231 KSF393231:KSJ393231 LCB393231:LCF393231 LLX393231:LMB393231 LVT393231:LVX393231 MFP393231:MFT393231 MPL393231:MPP393231 MZH393231:MZL393231 NJD393231:NJH393231 NSZ393231:NTD393231 OCV393231:OCZ393231 OMR393231:OMV393231 OWN393231:OWR393231 PGJ393231:PGN393231 PQF393231:PQJ393231 QAB393231:QAF393231 QJX393231:QKB393231 QTT393231:QTX393231 RDP393231:RDT393231 RNL393231:RNP393231 RXH393231:RXL393231 SHD393231:SHH393231 SQZ393231:SRD393231 TAV393231:TAZ393231 TKR393231:TKV393231 TUN393231:TUR393231 UEJ393231:UEN393231 UOF393231:UOJ393231 UYB393231:UYF393231 VHX393231:VIB393231 VRT393231:VRX393231 WBP393231:WBT393231 WLL393231:WLP393231 WVH393231:WVL393231 E458767:I458767 IV458767:IZ458767 SR458767:SV458767 ACN458767:ACR458767 AMJ458767:AMN458767 AWF458767:AWJ458767 BGB458767:BGF458767 BPX458767:BQB458767 BZT458767:BZX458767 CJP458767:CJT458767 CTL458767:CTP458767 DDH458767:DDL458767 DND458767:DNH458767 DWZ458767:DXD458767 EGV458767:EGZ458767 EQR458767:EQV458767 FAN458767:FAR458767 FKJ458767:FKN458767 FUF458767:FUJ458767 GEB458767:GEF458767 GNX458767:GOB458767 GXT458767:GXX458767 HHP458767:HHT458767 HRL458767:HRP458767 IBH458767:IBL458767 ILD458767:ILH458767 IUZ458767:IVD458767 JEV458767:JEZ458767 JOR458767:JOV458767 JYN458767:JYR458767 KIJ458767:KIN458767 KSF458767:KSJ458767 LCB458767:LCF458767 LLX458767:LMB458767 LVT458767:LVX458767 MFP458767:MFT458767 MPL458767:MPP458767 MZH458767:MZL458767 NJD458767:NJH458767 NSZ458767:NTD458767 OCV458767:OCZ458767 OMR458767:OMV458767 OWN458767:OWR458767 PGJ458767:PGN458767 PQF458767:PQJ458767 QAB458767:QAF458767 QJX458767:QKB458767 QTT458767:QTX458767 RDP458767:RDT458767 RNL458767:RNP458767 RXH458767:RXL458767 SHD458767:SHH458767 SQZ458767:SRD458767 TAV458767:TAZ458767 TKR458767:TKV458767 TUN458767:TUR458767 UEJ458767:UEN458767 UOF458767:UOJ458767 UYB458767:UYF458767 VHX458767:VIB458767 VRT458767:VRX458767 WBP458767:WBT458767 WLL458767:WLP458767 WVH458767:WVL458767 E524303:I524303 IV524303:IZ524303 SR524303:SV524303 ACN524303:ACR524303 AMJ524303:AMN524303 AWF524303:AWJ524303 BGB524303:BGF524303 BPX524303:BQB524303 BZT524303:BZX524303 CJP524303:CJT524303 CTL524303:CTP524303 DDH524303:DDL524303 DND524303:DNH524303 DWZ524303:DXD524303 EGV524303:EGZ524303 EQR524303:EQV524303 FAN524303:FAR524303 FKJ524303:FKN524303 FUF524303:FUJ524303 GEB524303:GEF524303 GNX524303:GOB524303 GXT524303:GXX524303 HHP524303:HHT524303 HRL524303:HRP524303 IBH524303:IBL524303 ILD524303:ILH524303 IUZ524303:IVD524303 JEV524303:JEZ524303 JOR524303:JOV524303 JYN524303:JYR524303 KIJ524303:KIN524303 KSF524303:KSJ524303 LCB524303:LCF524303 LLX524303:LMB524303 LVT524303:LVX524303 MFP524303:MFT524303 MPL524303:MPP524303 MZH524303:MZL524303 NJD524303:NJH524303 NSZ524303:NTD524303 OCV524303:OCZ524303 OMR524303:OMV524303 OWN524303:OWR524303 PGJ524303:PGN524303 PQF524303:PQJ524303 QAB524303:QAF524303 QJX524303:QKB524303 QTT524303:QTX524303 RDP524303:RDT524303 RNL524303:RNP524303 RXH524303:RXL524303 SHD524303:SHH524303 SQZ524303:SRD524303 TAV524303:TAZ524303 TKR524303:TKV524303 TUN524303:TUR524303 UEJ524303:UEN524303 UOF524303:UOJ524303 UYB524303:UYF524303 VHX524303:VIB524303 VRT524303:VRX524303 WBP524303:WBT524303 WLL524303:WLP524303 WVH524303:WVL524303 E589839:I589839 IV589839:IZ589839 SR589839:SV589839 ACN589839:ACR589839 AMJ589839:AMN589839 AWF589839:AWJ589839 BGB589839:BGF589839 BPX589839:BQB589839 BZT589839:BZX589839 CJP589839:CJT589839 CTL589839:CTP589839 DDH589839:DDL589839 DND589839:DNH589839 DWZ589839:DXD589839 EGV589839:EGZ589839 EQR589839:EQV589839 FAN589839:FAR589839 FKJ589839:FKN589839 FUF589839:FUJ589839 GEB589839:GEF589839 GNX589839:GOB589839 GXT589839:GXX589839 HHP589839:HHT589839 HRL589839:HRP589839 IBH589839:IBL589839 ILD589839:ILH589839 IUZ589839:IVD589839 JEV589839:JEZ589839 JOR589839:JOV589839 JYN589839:JYR589839 KIJ589839:KIN589839 KSF589839:KSJ589839 LCB589839:LCF589839 LLX589839:LMB589839 LVT589839:LVX589839 MFP589839:MFT589839 MPL589839:MPP589839 MZH589839:MZL589839 NJD589839:NJH589839 NSZ589839:NTD589839 OCV589839:OCZ589839 OMR589839:OMV589839 OWN589839:OWR589839 PGJ589839:PGN589839 PQF589839:PQJ589839 QAB589839:QAF589839 QJX589839:QKB589839 QTT589839:QTX589839 RDP589839:RDT589839 RNL589839:RNP589839 RXH589839:RXL589839 SHD589839:SHH589839 SQZ589839:SRD589839 TAV589839:TAZ589839 TKR589839:TKV589839 TUN589839:TUR589839 UEJ589839:UEN589839 UOF589839:UOJ589839 UYB589839:UYF589839 VHX589839:VIB589839 VRT589839:VRX589839 WBP589839:WBT589839 WLL589839:WLP589839 WVH589839:WVL589839 E655375:I655375 IV655375:IZ655375 SR655375:SV655375 ACN655375:ACR655375 AMJ655375:AMN655375 AWF655375:AWJ655375 BGB655375:BGF655375 BPX655375:BQB655375 BZT655375:BZX655375 CJP655375:CJT655375 CTL655375:CTP655375 DDH655375:DDL655375 DND655375:DNH655375 DWZ655375:DXD655375 EGV655375:EGZ655375 EQR655375:EQV655375 FAN655375:FAR655375 FKJ655375:FKN655375 FUF655375:FUJ655375 GEB655375:GEF655375 GNX655375:GOB655375 GXT655375:GXX655375 HHP655375:HHT655375 HRL655375:HRP655375 IBH655375:IBL655375 ILD655375:ILH655375 IUZ655375:IVD655375 JEV655375:JEZ655375 JOR655375:JOV655375 JYN655375:JYR655375 KIJ655375:KIN655375 KSF655375:KSJ655375 LCB655375:LCF655375 LLX655375:LMB655375 LVT655375:LVX655375 MFP655375:MFT655375 MPL655375:MPP655375 MZH655375:MZL655375 NJD655375:NJH655375 NSZ655375:NTD655375 OCV655375:OCZ655375 OMR655375:OMV655375 OWN655375:OWR655375 PGJ655375:PGN655375 PQF655375:PQJ655375 QAB655375:QAF655375 QJX655375:QKB655375 QTT655375:QTX655375 RDP655375:RDT655375 RNL655375:RNP655375 RXH655375:RXL655375 SHD655375:SHH655375 SQZ655375:SRD655375 TAV655375:TAZ655375 TKR655375:TKV655375 TUN655375:TUR655375 UEJ655375:UEN655375 UOF655375:UOJ655375 UYB655375:UYF655375 VHX655375:VIB655375 VRT655375:VRX655375 WBP655375:WBT655375 WLL655375:WLP655375 WVH655375:WVL655375 E720911:I720911 IV720911:IZ720911 SR720911:SV720911 ACN720911:ACR720911 AMJ720911:AMN720911 AWF720911:AWJ720911 BGB720911:BGF720911 BPX720911:BQB720911 BZT720911:BZX720911 CJP720911:CJT720911 CTL720911:CTP720911 DDH720911:DDL720911 DND720911:DNH720911 DWZ720911:DXD720911 EGV720911:EGZ720911 EQR720911:EQV720911 FAN720911:FAR720911 FKJ720911:FKN720911 FUF720911:FUJ720911 GEB720911:GEF720911 GNX720911:GOB720911 GXT720911:GXX720911 HHP720911:HHT720911 HRL720911:HRP720911 IBH720911:IBL720911 ILD720911:ILH720911 IUZ720911:IVD720911 JEV720911:JEZ720911 JOR720911:JOV720911 JYN720911:JYR720911 KIJ720911:KIN720911 KSF720911:KSJ720911 LCB720911:LCF720911 LLX720911:LMB720911 LVT720911:LVX720911 MFP720911:MFT720911 MPL720911:MPP720911 MZH720911:MZL720911 NJD720911:NJH720911 NSZ720911:NTD720911 OCV720911:OCZ720911 OMR720911:OMV720911 OWN720911:OWR720911 PGJ720911:PGN720911 PQF720911:PQJ720911 QAB720911:QAF720911 QJX720911:QKB720911 QTT720911:QTX720911 RDP720911:RDT720911 RNL720911:RNP720911 RXH720911:RXL720911 SHD720911:SHH720911 SQZ720911:SRD720911 TAV720911:TAZ720911 TKR720911:TKV720911 TUN720911:TUR720911 UEJ720911:UEN720911 UOF720911:UOJ720911 UYB720911:UYF720911 VHX720911:VIB720911 VRT720911:VRX720911 WBP720911:WBT720911 WLL720911:WLP720911 WVH720911:WVL720911 E786447:I786447 IV786447:IZ786447 SR786447:SV786447 ACN786447:ACR786447 AMJ786447:AMN786447 AWF786447:AWJ786447 BGB786447:BGF786447 BPX786447:BQB786447 BZT786447:BZX786447 CJP786447:CJT786447 CTL786447:CTP786447 DDH786447:DDL786447 DND786447:DNH786447 DWZ786447:DXD786447 EGV786447:EGZ786447 EQR786447:EQV786447 FAN786447:FAR786447 FKJ786447:FKN786447 FUF786447:FUJ786447 GEB786447:GEF786447 GNX786447:GOB786447 GXT786447:GXX786447 HHP786447:HHT786447 HRL786447:HRP786447 IBH786447:IBL786447 ILD786447:ILH786447 IUZ786447:IVD786447 JEV786447:JEZ786447 JOR786447:JOV786447 JYN786447:JYR786447 KIJ786447:KIN786447 KSF786447:KSJ786447 LCB786447:LCF786447 LLX786447:LMB786447 LVT786447:LVX786447 MFP786447:MFT786447 MPL786447:MPP786447 MZH786447:MZL786447 NJD786447:NJH786447 NSZ786447:NTD786447 OCV786447:OCZ786447 OMR786447:OMV786447 OWN786447:OWR786447 PGJ786447:PGN786447 PQF786447:PQJ786447 QAB786447:QAF786447 QJX786447:QKB786447 QTT786447:QTX786447 RDP786447:RDT786447 RNL786447:RNP786447 RXH786447:RXL786447 SHD786447:SHH786447 SQZ786447:SRD786447 TAV786447:TAZ786447 TKR786447:TKV786447 TUN786447:TUR786447 UEJ786447:UEN786447 UOF786447:UOJ786447 UYB786447:UYF786447 VHX786447:VIB786447 VRT786447:VRX786447 WBP786447:WBT786447 WLL786447:WLP786447 WVH786447:WVL786447 E851983:I851983 IV851983:IZ851983 SR851983:SV851983 ACN851983:ACR851983 AMJ851983:AMN851983 AWF851983:AWJ851983 BGB851983:BGF851983 BPX851983:BQB851983 BZT851983:BZX851983 CJP851983:CJT851983 CTL851983:CTP851983 DDH851983:DDL851983 DND851983:DNH851983 DWZ851983:DXD851983 EGV851983:EGZ851983 EQR851983:EQV851983 FAN851983:FAR851983 FKJ851983:FKN851983 FUF851983:FUJ851983 GEB851983:GEF851983 GNX851983:GOB851983 GXT851983:GXX851983 HHP851983:HHT851983 HRL851983:HRP851983 IBH851983:IBL851983 ILD851983:ILH851983 IUZ851983:IVD851983 JEV851983:JEZ851983 JOR851983:JOV851983 JYN851983:JYR851983 KIJ851983:KIN851983 KSF851983:KSJ851983 LCB851983:LCF851983 LLX851983:LMB851983 LVT851983:LVX851983 MFP851983:MFT851983 MPL851983:MPP851983 MZH851983:MZL851983 NJD851983:NJH851983 NSZ851983:NTD851983 OCV851983:OCZ851983 OMR851983:OMV851983 OWN851983:OWR851983 PGJ851983:PGN851983 PQF851983:PQJ851983 QAB851983:QAF851983 QJX851983:QKB851983 QTT851983:QTX851983 RDP851983:RDT851983 RNL851983:RNP851983 RXH851983:RXL851983 SHD851983:SHH851983 SQZ851983:SRD851983 TAV851983:TAZ851983 TKR851983:TKV851983 TUN851983:TUR851983 UEJ851983:UEN851983 UOF851983:UOJ851983 UYB851983:UYF851983 VHX851983:VIB851983 VRT851983:VRX851983 WBP851983:WBT851983 WLL851983:WLP851983 WVH851983:WVL851983 E917519:I917519 IV917519:IZ917519 SR917519:SV917519 ACN917519:ACR917519 AMJ917519:AMN917519 AWF917519:AWJ917519 BGB917519:BGF917519 BPX917519:BQB917519 BZT917519:BZX917519 CJP917519:CJT917519 CTL917519:CTP917519 DDH917519:DDL917519 DND917519:DNH917519 DWZ917519:DXD917519 EGV917519:EGZ917519 EQR917519:EQV917519 FAN917519:FAR917519 FKJ917519:FKN917519 FUF917519:FUJ917519 GEB917519:GEF917519 GNX917519:GOB917519 GXT917519:GXX917519 HHP917519:HHT917519 HRL917519:HRP917519 IBH917519:IBL917519 ILD917519:ILH917519 IUZ917519:IVD917519 JEV917519:JEZ917519 JOR917519:JOV917519 JYN917519:JYR917519 KIJ917519:KIN917519 KSF917519:KSJ917519 LCB917519:LCF917519 LLX917519:LMB917519 LVT917519:LVX917519 MFP917519:MFT917519 MPL917519:MPP917519 MZH917519:MZL917519 NJD917519:NJH917519 NSZ917519:NTD917519 OCV917519:OCZ917519 OMR917519:OMV917519 OWN917519:OWR917519 PGJ917519:PGN917519 PQF917519:PQJ917519 QAB917519:QAF917519 QJX917519:QKB917519 QTT917519:QTX917519 RDP917519:RDT917519 RNL917519:RNP917519 RXH917519:RXL917519 SHD917519:SHH917519 SQZ917519:SRD917519 TAV917519:TAZ917519 TKR917519:TKV917519 TUN917519:TUR917519 UEJ917519:UEN917519 UOF917519:UOJ917519 UYB917519:UYF917519 VHX917519:VIB917519 VRT917519:VRX917519 WBP917519:WBT917519 WLL917519:WLP917519 WVH917519:WVL917519 E983055:I983055 IV983055:IZ983055 SR983055:SV983055 ACN983055:ACR983055 AMJ983055:AMN983055 AWF983055:AWJ983055 BGB983055:BGF983055 BPX983055:BQB983055 BZT983055:BZX983055 CJP983055:CJT983055 CTL983055:CTP983055 DDH983055:DDL983055 DND983055:DNH983055 DWZ983055:DXD983055 EGV983055:EGZ983055 EQR983055:EQV983055 FAN983055:FAR983055 FKJ983055:FKN983055 FUF983055:FUJ983055 GEB983055:GEF983055 GNX983055:GOB983055 GXT983055:GXX983055 HHP983055:HHT983055 HRL983055:HRP983055 IBH983055:IBL983055 ILD983055:ILH983055 IUZ983055:IVD983055 JEV983055:JEZ983055 JOR983055:JOV983055 JYN983055:JYR983055 KIJ983055:KIN983055 KSF983055:KSJ983055 LCB983055:LCF983055 LLX983055:LMB983055 LVT983055:LVX983055 MFP983055:MFT983055 MPL983055:MPP983055 MZH983055:MZL983055 NJD983055:NJH983055 NSZ983055:NTD983055 OCV983055:OCZ983055 OMR983055:OMV983055 OWN983055:OWR983055 PGJ983055:PGN983055 PQF983055:PQJ983055 QAB983055:QAF983055 QJX983055:QKB983055 QTT983055:QTX983055 RDP983055:RDT983055 RNL983055:RNP983055 RXH983055:RXL983055 SHD983055:SHH983055 SQZ983055:SRD983055 TAV983055:TAZ983055 TKR983055:TKV983055 TUN983055:TUR983055 UEJ983055:UEN983055 UOF983055:UOJ983055 UYB983055:UYF983055 VHX983055:VIB983055 VRT983055:VRX983055 WBP983055:WBT983055" xr:uid="{00000000-0002-0000-0000-000000000000}"/>
    <dataValidation type="date" operator="greaterThan" allowBlank="1" showInputMessage="1" showErrorMessage="1" prompt="Enter a date dd/mm/yy" sqref="WVL98304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I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I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I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I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I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I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I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I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I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I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I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I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I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I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I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xr:uid="{00000000-0002-0000-0000-000001000000}">
      <formula1>43466</formula1>
    </dataValidation>
    <dataValidation type="list" allowBlank="1" showInputMessage="1" showErrorMessage="1" sqref="C65542:C65544 AMH65542:AMH65544 ACL65542:ACL65544 SP65542:SP65544 IT65542:IT65544 WVF6:WVF8 WLJ6:WLJ8 WBN6:WBN8 VRR6:VRR8 VHV6:VHV8 UXZ6:UXZ8 UOD6:UOD8 UEH6:UEH8 TUL6:TUL8 TKP6:TKP8 TAT6:TAT8 SQX6:SQX8 SHB6:SHB8 RXF6:RXF8 RNJ6:RNJ8 RDN6:RDN8 QTR6:QTR8 QJV6:QJV8 PZZ6:PZZ8 PQD6:PQD8 PGH6:PGH8 OWL6:OWL8 OMP6:OMP8 OCT6:OCT8 NSX6:NSX8 NJB6:NJB8 MZF6:MZF8 MPJ6:MPJ8 MFN6:MFN8 LVR6:LVR8 LLV6:LLV8 LBZ6:LBZ8 KSD6:KSD8 KIH6:KIH8 JYL6:JYL8 JOP6:JOP8 JET6:JET8 IUX6:IUX8 ILB6:ILB8 IBF6:IBF8 HRJ6:HRJ8 HHN6:HHN8 GXR6:GXR8 GNV6:GNV8 GDZ6:GDZ8 FUD6:FUD8 FKH6:FKH8 FAL6:FAL8 EQP6:EQP8 EGT6:EGT8 DWX6:DWX8 DNB6:DNB8 DDF6:DDF8 CTJ6:CTJ8 CJN6:CJN8 BZR6:BZR8 BPV6:BPV8 BFZ6:BFZ8 AWD6:AWD8 AMH6:AMH8 WVF983058:WVF983060 WLJ983058:WLJ983060 WBN983058:WBN983060 VRR983058:VRR983060 VHV983058:VHV983060 UXZ983058:UXZ983060 UOD983058:UOD983060 UEH983058:UEH983060 TUL983058:TUL983060 TKP983058:TKP983060 TAT983058:TAT983060 SQX983058:SQX983060 SHB983058:SHB983060 RXF983058:RXF983060 RNJ983058:RNJ983060 RDN983058:RDN983060 QTR983058:QTR983060 QJV983058:QJV983060 PZZ983058:PZZ983060 PQD983058:PQD983060 PGH983058:PGH983060 OWL983058:OWL983060 OMP983058:OMP983060 OCT983058:OCT983060 NSX983058:NSX983060 NJB983058:NJB983060 MZF983058:MZF983060 MPJ983058:MPJ983060 MFN983058:MFN983060 LVR983058:LVR983060 LLV983058:LLV983060 LBZ983058:LBZ983060 KSD983058:KSD983060 KIH983058:KIH983060 JYL983058:JYL983060 JOP983058:JOP983060 JET983058:JET983060 IUX983058:IUX983060 ILB983058:ILB983060 IBF983058:IBF983060 HRJ983058:HRJ983060 HHN983058:HHN983060 GXR983058:GXR983060 GNV983058:GNV983060 GDZ983058:GDZ983060 FUD983058:FUD983060 FKH983058:FKH983060 FAL983058:FAL983060 EQP983058:EQP983060 EGT983058:EGT983060 DWX983058:DWX983060 DNB983058:DNB983060 DDF983058:DDF983060 CTJ983058:CTJ983060 CJN983058:CJN983060 BZR983058:BZR983060 BPV983058:BPV983060 BFZ983058:BFZ983060 AWD983058:AWD983060 AMH983058:AMH983060 ACL983058:ACL983060 SP983058:SP983060 IT983058:IT983060 C983058:C983060 WVF917522:WVF917524 WLJ917522:WLJ917524 WBN917522:WBN917524 VRR917522:VRR917524 VHV917522:VHV917524 UXZ917522:UXZ917524 UOD917522:UOD917524 UEH917522:UEH917524 TUL917522:TUL917524 TKP917522:TKP917524 TAT917522:TAT917524 SQX917522:SQX917524 SHB917522:SHB917524 RXF917522:RXF917524 RNJ917522:RNJ917524 RDN917522:RDN917524 QTR917522:QTR917524 QJV917522:QJV917524 PZZ917522:PZZ917524 PQD917522:PQD917524 PGH917522:PGH917524 OWL917522:OWL917524 OMP917522:OMP917524 OCT917522:OCT917524 NSX917522:NSX917524 NJB917522:NJB917524 MZF917522:MZF917524 MPJ917522:MPJ917524 MFN917522:MFN917524 LVR917522:LVR917524 LLV917522:LLV917524 LBZ917522:LBZ917524 KSD917522:KSD917524 KIH917522:KIH917524 JYL917522:JYL917524 JOP917522:JOP917524 JET917522:JET917524 IUX917522:IUX917524 ILB917522:ILB917524 IBF917522:IBF917524 HRJ917522:HRJ917524 HHN917522:HHN917524 GXR917522:GXR917524 GNV917522:GNV917524 GDZ917522:GDZ917524 FUD917522:FUD917524 FKH917522:FKH917524 FAL917522:FAL917524 EQP917522:EQP917524 EGT917522:EGT917524 DWX917522:DWX917524 DNB917522:DNB917524 DDF917522:DDF917524 CTJ917522:CTJ917524 CJN917522:CJN917524 BZR917522:BZR917524 BPV917522:BPV917524 BFZ917522:BFZ917524 AWD917522:AWD917524 AMH917522:AMH917524 ACL917522:ACL917524 SP917522:SP917524 IT917522:IT917524 C917522:C917524 WVF851986:WVF851988 WLJ851986:WLJ851988 WBN851986:WBN851988 VRR851986:VRR851988 VHV851986:VHV851988 UXZ851986:UXZ851988 UOD851986:UOD851988 UEH851986:UEH851988 TUL851986:TUL851988 TKP851986:TKP851988 TAT851986:TAT851988 SQX851986:SQX851988 SHB851986:SHB851988 RXF851986:RXF851988 RNJ851986:RNJ851988 RDN851986:RDN851988 QTR851986:QTR851988 QJV851986:QJV851988 PZZ851986:PZZ851988 PQD851986:PQD851988 PGH851986:PGH851988 OWL851986:OWL851988 OMP851986:OMP851988 OCT851986:OCT851988 NSX851986:NSX851988 NJB851986:NJB851988 MZF851986:MZF851988 MPJ851986:MPJ851988 MFN851986:MFN851988 LVR851986:LVR851988 LLV851986:LLV851988 LBZ851986:LBZ851988 KSD851986:KSD851988 KIH851986:KIH851988 JYL851986:JYL851988 JOP851986:JOP851988 JET851986:JET851988 IUX851986:IUX851988 ILB851986:ILB851988 IBF851986:IBF851988 HRJ851986:HRJ851988 HHN851986:HHN851988 GXR851986:GXR851988 GNV851986:GNV851988 GDZ851986:GDZ851988 FUD851986:FUD851988 FKH851986:FKH851988 FAL851986:FAL851988 EQP851986:EQP851988 EGT851986:EGT851988 DWX851986:DWX851988 DNB851986:DNB851988 DDF851986:DDF851988 CTJ851986:CTJ851988 CJN851986:CJN851988 BZR851986:BZR851988 BPV851986:BPV851988 BFZ851986:BFZ851988 AWD851986:AWD851988 AMH851986:AMH851988 ACL851986:ACL851988 SP851986:SP851988 IT851986:IT851988 C851986:C851988 WVF786450:WVF786452 WLJ786450:WLJ786452 WBN786450:WBN786452 VRR786450:VRR786452 VHV786450:VHV786452 UXZ786450:UXZ786452 UOD786450:UOD786452 UEH786450:UEH786452 TUL786450:TUL786452 TKP786450:TKP786452 TAT786450:TAT786452 SQX786450:SQX786452 SHB786450:SHB786452 RXF786450:RXF786452 RNJ786450:RNJ786452 RDN786450:RDN786452 QTR786450:QTR786452 QJV786450:QJV786452 PZZ786450:PZZ786452 PQD786450:PQD786452 PGH786450:PGH786452 OWL786450:OWL786452 OMP786450:OMP786452 OCT786450:OCT786452 NSX786450:NSX786452 NJB786450:NJB786452 MZF786450:MZF786452 MPJ786450:MPJ786452 MFN786450:MFN786452 LVR786450:LVR786452 LLV786450:LLV786452 LBZ786450:LBZ786452 KSD786450:KSD786452 KIH786450:KIH786452 JYL786450:JYL786452 JOP786450:JOP786452 JET786450:JET786452 IUX786450:IUX786452 ILB786450:ILB786452 IBF786450:IBF786452 HRJ786450:HRJ786452 HHN786450:HHN786452 GXR786450:GXR786452 GNV786450:GNV786452 GDZ786450:GDZ786452 FUD786450:FUD786452 FKH786450:FKH786452 FAL786450:FAL786452 EQP786450:EQP786452 EGT786450:EGT786452 DWX786450:DWX786452 DNB786450:DNB786452 DDF786450:DDF786452 CTJ786450:CTJ786452 CJN786450:CJN786452 BZR786450:BZR786452 BPV786450:BPV786452 BFZ786450:BFZ786452 AWD786450:AWD786452 AMH786450:AMH786452 ACL786450:ACL786452 SP786450:SP786452 IT786450:IT786452 C786450:C786452 WVF720914:WVF720916 WLJ720914:WLJ720916 WBN720914:WBN720916 VRR720914:VRR720916 VHV720914:VHV720916 UXZ720914:UXZ720916 UOD720914:UOD720916 UEH720914:UEH720916 TUL720914:TUL720916 TKP720914:TKP720916 TAT720914:TAT720916 SQX720914:SQX720916 SHB720914:SHB720916 RXF720914:RXF720916 RNJ720914:RNJ720916 RDN720914:RDN720916 QTR720914:QTR720916 QJV720914:QJV720916 PZZ720914:PZZ720916 PQD720914:PQD720916 PGH720914:PGH720916 OWL720914:OWL720916 OMP720914:OMP720916 OCT720914:OCT720916 NSX720914:NSX720916 NJB720914:NJB720916 MZF720914:MZF720916 MPJ720914:MPJ720916 MFN720914:MFN720916 LVR720914:LVR720916 LLV720914:LLV720916 LBZ720914:LBZ720916 KSD720914:KSD720916 KIH720914:KIH720916 JYL720914:JYL720916 JOP720914:JOP720916 JET720914:JET720916 IUX720914:IUX720916 ILB720914:ILB720916 IBF720914:IBF720916 HRJ720914:HRJ720916 HHN720914:HHN720916 GXR720914:GXR720916 GNV720914:GNV720916 GDZ720914:GDZ720916 FUD720914:FUD720916 FKH720914:FKH720916 FAL720914:FAL720916 EQP720914:EQP720916 EGT720914:EGT720916 DWX720914:DWX720916 DNB720914:DNB720916 DDF720914:DDF720916 CTJ720914:CTJ720916 CJN720914:CJN720916 BZR720914:BZR720916 BPV720914:BPV720916 BFZ720914:BFZ720916 AWD720914:AWD720916 AMH720914:AMH720916 ACL720914:ACL720916 SP720914:SP720916 IT720914:IT720916 C720914:C720916 WVF655378:WVF655380 WLJ655378:WLJ655380 WBN655378:WBN655380 VRR655378:VRR655380 VHV655378:VHV655380 UXZ655378:UXZ655380 UOD655378:UOD655380 UEH655378:UEH655380 TUL655378:TUL655380 TKP655378:TKP655380 TAT655378:TAT655380 SQX655378:SQX655380 SHB655378:SHB655380 RXF655378:RXF655380 RNJ655378:RNJ655380 RDN655378:RDN655380 QTR655378:QTR655380 QJV655378:QJV655380 PZZ655378:PZZ655380 PQD655378:PQD655380 PGH655378:PGH655380 OWL655378:OWL655380 OMP655378:OMP655380 OCT655378:OCT655380 NSX655378:NSX655380 NJB655378:NJB655380 MZF655378:MZF655380 MPJ655378:MPJ655380 MFN655378:MFN655380 LVR655378:LVR655380 LLV655378:LLV655380 LBZ655378:LBZ655380 KSD655378:KSD655380 KIH655378:KIH655380 JYL655378:JYL655380 JOP655378:JOP655380 JET655378:JET655380 IUX655378:IUX655380 ILB655378:ILB655380 IBF655378:IBF655380 HRJ655378:HRJ655380 HHN655378:HHN655380 GXR655378:GXR655380 GNV655378:GNV655380 GDZ655378:GDZ655380 FUD655378:FUD655380 FKH655378:FKH655380 FAL655378:FAL655380 EQP655378:EQP655380 EGT655378:EGT655380 DWX655378:DWX655380 DNB655378:DNB655380 DDF655378:DDF655380 CTJ655378:CTJ655380 CJN655378:CJN655380 BZR655378:BZR655380 BPV655378:BPV655380 BFZ655378:BFZ655380 AWD655378:AWD655380 AMH655378:AMH655380 ACL655378:ACL655380 SP655378:SP655380 IT655378:IT655380 C655378:C655380 WVF589842:WVF589844 WLJ589842:WLJ589844 WBN589842:WBN589844 VRR589842:VRR589844 VHV589842:VHV589844 UXZ589842:UXZ589844 UOD589842:UOD589844 UEH589842:UEH589844 TUL589842:TUL589844 TKP589842:TKP589844 TAT589842:TAT589844 SQX589842:SQX589844 SHB589842:SHB589844 RXF589842:RXF589844 RNJ589842:RNJ589844 RDN589842:RDN589844 QTR589842:QTR589844 QJV589842:QJV589844 PZZ589842:PZZ589844 PQD589842:PQD589844 PGH589842:PGH589844 OWL589842:OWL589844 OMP589842:OMP589844 OCT589842:OCT589844 NSX589842:NSX589844 NJB589842:NJB589844 MZF589842:MZF589844 MPJ589842:MPJ589844 MFN589842:MFN589844 LVR589842:LVR589844 LLV589842:LLV589844 LBZ589842:LBZ589844 KSD589842:KSD589844 KIH589842:KIH589844 JYL589842:JYL589844 JOP589842:JOP589844 JET589842:JET589844 IUX589842:IUX589844 ILB589842:ILB589844 IBF589842:IBF589844 HRJ589842:HRJ589844 HHN589842:HHN589844 GXR589842:GXR589844 GNV589842:GNV589844 GDZ589842:GDZ589844 FUD589842:FUD589844 FKH589842:FKH589844 FAL589842:FAL589844 EQP589842:EQP589844 EGT589842:EGT589844 DWX589842:DWX589844 DNB589842:DNB589844 DDF589842:DDF589844 CTJ589842:CTJ589844 CJN589842:CJN589844 BZR589842:BZR589844 BPV589842:BPV589844 BFZ589842:BFZ589844 AWD589842:AWD589844 AMH589842:AMH589844 ACL589842:ACL589844 SP589842:SP589844 IT589842:IT589844 C589842:C589844 WVF524306:WVF524308 WLJ524306:WLJ524308 WBN524306:WBN524308 VRR524306:VRR524308 VHV524306:VHV524308 UXZ524306:UXZ524308 UOD524306:UOD524308 UEH524306:UEH524308 TUL524306:TUL524308 TKP524306:TKP524308 TAT524306:TAT524308 SQX524306:SQX524308 SHB524306:SHB524308 RXF524306:RXF524308 RNJ524306:RNJ524308 RDN524306:RDN524308 QTR524306:QTR524308 QJV524306:QJV524308 PZZ524306:PZZ524308 PQD524306:PQD524308 PGH524306:PGH524308 OWL524306:OWL524308 OMP524306:OMP524308 OCT524306:OCT524308 NSX524306:NSX524308 NJB524306:NJB524308 MZF524306:MZF524308 MPJ524306:MPJ524308 MFN524306:MFN524308 LVR524306:LVR524308 LLV524306:LLV524308 LBZ524306:LBZ524308 KSD524306:KSD524308 KIH524306:KIH524308 JYL524306:JYL524308 JOP524306:JOP524308 JET524306:JET524308 IUX524306:IUX524308 ILB524306:ILB524308 IBF524306:IBF524308 HRJ524306:HRJ524308 HHN524306:HHN524308 GXR524306:GXR524308 GNV524306:GNV524308 GDZ524306:GDZ524308 FUD524306:FUD524308 FKH524306:FKH524308 FAL524306:FAL524308 EQP524306:EQP524308 EGT524306:EGT524308 DWX524306:DWX524308 DNB524306:DNB524308 DDF524306:DDF524308 CTJ524306:CTJ524308 CJN524306:CJN524308 BZR524306:BZR524308 BPV524306:BPV524308 BFZ524306:BFZ524308 AWD524306:AWD524308 AMH524306:AMH524308 ACL524306:ACL524308 SP524306:SP524308 IT524306:IT524308 C524306:C524308 WVF458770:WVF458772 WLJ458770:WLJ458772 WBN458770:WBN458772 VRR458770:VRR458772 VHV458770:VHV458772 UXZ458770:UXZ458772 UOD458770:UOD458772 UEH458770:UEH458772 TUL458770:TUL458772 TKP458770:TKP458772 TAT458770:TAT458772 SQX458770:SQX458772 SHB458770:SHB458772 RXF458770:RXF458772 RNJ458770:RNJ458772 RDN458770:RDN458772 QTR458770:QTR458772 QJV458770:QJV458772 PZZ458770:PZZ458772 PQD458770:PQD458772 PGH458770:PGH458772 OWL458770:OWL458772 OMP458770:OMP458772 OCT458770:OCT458772 NSX458770:NSX458772 NJB458770:NJB458772 MZF458770:MZF458772 MPJ458770:MPJ458772 MFN458770:MFN458772 LVR458770:LVR458772 LLV458770:LLV458772 LBZ458770:LBZ458772 KSD458770:KSD458772 KIH458770:KIH458772 JYL458770:JYL458772 JOP458770:JOP458772 JET458770:JET458772 IUX458770:IUX458772 ILB458770:ILB458772 IBF458770:IBF458772 HRJ458770:HRJ458772 HHN458770:HHN458772 GXR458770:GXR458772 GNV458770:GNV458772 GDZ458770:GDZ458772 FUD458770:FUD458772 FKH458770:FKH458772 FAL458770:FAL458772 EQP458770:EQP458772 EGT458770:EGT458772 DWX458770:DWX458772 DNB458770:DNB458772 DDF458770:DDF458772 CTJ458770:CTJ458772 CJN458770:CJN458772 BZR458770:BZR458772 BPV458770:BPV458772 BFZ458770:BFZ458772 AWD458770:AWD458772 AMH458770:AMH458772 ACL458770:ACL458772 SP458770:SP458772 IT458770:IT458772 C458770:C458772 WVF393234:WVF393236 WLJ393234:WLJ393236 WBN393234:WBN393236 VRR393234:VRR393236 VHV393234:VHV393236 UXZ393234:UXZ393236 UOD393234:UOD393236 UEH393234:UEH393236 TUL393234:TUL393236 TKP393234:TKP393236 TAT393234:TAT393236 SQX393234:SQX393236 SHB393234:SHB393236 RXF393234:RXF393236 RNJ393234:RNJ393236 RDN393234:RDN393236 QTR393234:QTR393236 QJV393234:QJV393236 PZZ393234:PZZ393236 PQD393234:PQD393236 PGH393234:PGH393236 OWL393234:OWL393236 OMP393234:OMP393236 OCT393234:OCT393236 NSX393234:NSX393236 NJB393234:NJB393236 MZF393234:MZF393236 MPJ393234:MPJ393236 MFN393234:MFN393236 LVR393234:LVR393236 LLV393234:LLV393236 LBZ393234:LBZ393236 KSD393234:KSD393236 KIH393234:KIH393236 JYL393234:JYL393236 JOP393234:JOP393236 JET393234:JET393236 IUX393234:IUX393236 ILB393234:ILB393236 IBF393234:IBF393236 HRJ393234:HRJ393236 HHN393234:HHN393236 GXR393234:GXR393236 GNV393234:GNV393236 GDZ393234:GDZ393236 FUD393234:FUD393236 FKH393234:FKH393236 FAL393234:FAL393236 EQP393234:EQP393236 EGT393234:EGT393236 DWX393234:DWX393236 DNB393234:DNB393236 DDF393234:DDF393236 CTJ393234:CTJ393236 CJN393234:CJN393236 BZR393234:BZR393236 BPV393234:BPV393236 BFZ393234:BFZ393236 AWD393234:AWD393236 AMH393234:AMH393236 ACL393234:ACL393236 SP393234:SP393236 IT393234:IT393236 C393234:C393236 WVF327698:WVF327700 WLJ327698:WLJ327700 WBN327698:WBN327700 VRR327698:VRR327700 VHV327698:VHV327700 UXZ327698:UXZ327700 UOD327698:UOD327700 UEH327698:UEH327700 TUL327698:TUL327700 TKP327698:TKP327700 TAT327698:TAT327700 SQX327698:SQX327700 SHB327698:SHB327700 RXF327698:RXF327700 RNJ327698:RNJ327700 RDN327698:RDN327700 QTR327698:QTR327700 QJV327698:QJV327700 PZZ327698:PZZ327700 PQD327698:PQD327700 PGH327698:PGH327700 OWL327698:OWL327700 OMP327698:OMP327700 OCT327698:OCT327700 NSX327698:NSX327700 NJB327698:NJB327700 MZF327698:MZF327700 MPJ327698:MPJ327700 MFN327698:MFN327700 LVR327698:LVR327700 LLV327698:LLV327700 LBZ327698:LBZ327700 KSD327698:KSD327700 KIH327698:KIH327700 JYL327698:JYL327700 JOP327698:JOP327700 JET327698:JET327700 IUX327698:IUX327700 ILB327698:ILB327700 IBF327698:IBF327700 HRJ327698:HRJ327700 HHN327698:HHN327700 GXR327698:GXR327700 GNV327698:GNV327700 GDZ327698:GDZ327700 FUD327698:FUD327700 FKH327698:FKH327700 FAL327698:FAL327700 EQP327698:EQP327700 EGT327698:EGT327700 DWX327698:DWX327700 DNB327698:DNB327700 DDF327698:DDF327700 CTJ327698:CTJ327700 CJN327698:CJN327700 BZR327698:BZR327700 BPV327698:BPV327700 BFZ327698:BFZ327700 AWD327698:AWD327700 AMH327698:AMH327700 ACL327698:ACL327700 SP327698:SP327700 IT327698:IT327700 C327698:C327700 WVF262162:WVF262164 WLJ262162:WLJ262164 WBN262162:WBN262164 VRR262162:VRR262164 VHV262162:VHV262164 UXZ262162:UXZ262164 UOD262162:UOD262164 UEH262162:UEH262164 TUL262162:TUL262164 TKP262162:TKP262164 TAT262162:TAT262164 SQX262162:SQX262164 SHB262162:SHB262164 RXF262162:RXF262164 RNJ262162:RNJ262164 RDN262162:RDN262164 QTR262162:QTR262164 QJV262162:QJV262164 PZZ262162:PZZ262164 PQD262162:PQD262164 PGH262162:PGH262164 OWL262162:OWL262164 OMP262162:OMP262164 OCT262162:OCT262164 NSX262162:NSX262164 NJB262162:NJB262164 MZF262162:MZF262164 MPJ262162:MPJ262164 MFN262162:MFN262164 LVR262162:LVR262164 LLV262162:LLV262164 LBZ262162:LBZ262164 KSD262162:KSD262164 KIH262162:KIH262164 JYL262162:JYL262164 JOP262162:JOP262164 JET262162:JET262164 IUX262162:IUX262164 ILB262162:ILB262164 IBF262162:IBF262164 HRJ262162:HRJ262164 HHN262162:HHN262164 GXR262162:GXR262164 GNV262162:GNV262164 GDZ262162:GDZ262164 FUD262162:FUD262164 FKH262162:FKH262164 FAL262162:FAL262164 EQP262162:EQP262164 EGT262162:EGT262164 DWX262162:DWX262164 DNB262162:DNB262164 DDF262162:DDF262164 CTJ262162:CTJ262164 CJN262162:CJN262164 BZR262162:BZR262164 BPV262162:BPV262164 BFZ262162:BFZ262164 AWD262162:AWD262164 AMH262162:AMH262164 ACL262162:ACL262164 SP262162:SP262164 IT262162:IT262164 C262162:C262164 WVF196626:WVF196628 WLJ196626:WLJ196628 WBN196626:WBN196628 VRR196626:VRR196628 VHV196626:VHV196628 UXZ196626:UXZ196628 UOD196626:UOD196628 UEH196626:UEH196628 TUL196626:TUL196628 TKP196626:TKP196628 TAT196626:TAT196628 SQX196626:SQX196628 SHB196626:SHB196628 RXF196626:RXF196628 RNJ196626:RNJ196628 RDN196626:RDN196628 QTR196626:QTR196628 QJV196626:QJV196628 PZZ196626:PZZ196628 PQD196626:PQD196628 PGH196626:PGH196628 OWL196626:OWL196628 OMP196626:OMP196628 OCT196626:OCT196628 NSX196626:NSX196628 NJB196626:NJB196628 MZF196626:MZF196628 MPJ196626:MPJ196628 MFN196626:MFN196628 LVR196626:LVR196628 LLV196626:LLV196628 LBZ196626:LBZ196628 KSD196626:KSD196628 KIH196626:KIH196628 JYL196626:JYL196628 JOP196626:JOP196628 JET196626:JET196628 IUX196626:IUX196628 ILB196626:ILB196628 IBF196626:IBF196628 HRJ196626:HRJ196628 HHN196626:HHN196628 GXR196626:GXR196628 GNV196626:GNV196628 GDZ196626:GDZ196628 FUD196626:FUD196628 FKH196626:FKH196628 FAL196626:FAL196628 EQP196626:EQP196628 EGT196626:EGT196628 DWX196626:DWX196628 DNB196626:DNB196628 DDF196626:DDF196628 CTJ196626:CTJ196628 CJN196626:CJN196628 BZR196626:BZR196628 BPV196626:BPV196628 BFZ196626:BFZ196628 AWD196626:AWD196628 AMH196626:AMH196628 ACL196626:ACL196628 SP196626:SP196628 IT196626:IT196628 C196626:C196628 WVF131090:WVF131092 WLJ131090:WLJ131092 WBN131090:WBN131092 VRR131090:VRR131092 VHV131090:VHV131092 UXZ131090:UXZ131092 UOD131090:UOD131092 UEH131090:UEH131092 TUL131090:TUL131092 TKP131090:TKP131092 TAT131090:TAT131092 SQX131090:SQX131092 SHB131090:SHB131092 RXF131090:RXF131092 RNJ131090:RNJ131092 RDN131090:RDN131092 QTR131090:QTR131092 QJV131090:QJV131092 PZZ131090:PZZ131092 PQD131090:PQD131092 PGH131090:PGH131092 OWL131090:OWL131092 OMP131090:OMP131092 OCT131090:OCT131092 NSX131090:NSX131092 NJB131090:NJB131092 MZF131090:MZF131092 MPJ131090:MPJ131092 MFN131090:MFN131092 LVR131090:LVR131092 LLV131090:LLV131092 LBZ131090:LBZ131092 KSD131090:KSD131092 KIH131090:KIH131092 JYL131090:JYL131092 JOP131090:JOP131092 JET131090:JET131092 IUX131090:IUX131092 ILB131090:ILB131092 IBF131090:IBF131092 HRJ131090:HRJ131092 HHN131090:HHN131092 GXR131090:GXR131092 GNV131090:GNV131092 GDZ131090:GDZ131092 FUD131090:FUD131092 FKH131090:FKH131092 FAL131090:FAL131092 EQP131090:EQP131092 EGT131090:EGT131092 DWX131090:DWX131092 DNB131090:DNB131092 DDF131090:DDF131092 CTJ131090:CTJ131092 CJN131090:CJN131092 BZR131090:BZR131092 BPV131090:BPV131092 BFZ131090:BFZ131092 AWD131090:AWD131092 AMH131090:AMH131092 ACL131090:ACL131092 SP131090:SP131092 IT131090:IT131092 C131090:C131092 WVF65554:WVF65556 WLJ65554:WLJ65556 WBN65554:WBN65556 VRR65554:VRR65556 VHV65554:VHV65556 UXZ65554:UXZ65556 UOD65554:UOD65556 UEH65554:UEH65556 TUL65554:TUL65556 TKP65554:TKP65556 TAT65554:TAT65556 SQX65554:SQX65556 SHB65554:SHB65556 RXF65554:RXF65556 RNJ65554:RNJ65556 RDN65554:RDN65556 QTR65554:QTR65556 QJV65554:QJV65556 PZZ65554:PZZ65556 PQD65554:PQD65556 PGH65554:PGH65556 OWL65554:OWL65556 OMP65554:OMP65556 OCT65554:OCT65556 NSX65554:NSX65556 NJB65554:NJB65556 MZF65554:MZF65556 MPJ65554:MPJ65556 MFN65554:MFN65556 LVR65554:LVR65556 LLV65554:LLV65556 LBZ65554:LBZ65556 KSD65554:KSD65556 KIH65554:KIH65556 JYL65554:JYL65556 JOP65554:JOP65556 JET65554:JET65556 IUX65554:IUX65556 ILB65554:ILB65556 IBF65554:IBF65556 HRJ65554:HRJ65556 HHN65554:HHN65556 GXR65554:GXR65556 GNV65554:GNV65556 GDZ65554:GDZ65556 FUD65554:FUD65556 FKH65554:FKH65556 FAL65554:FAL65556 EQP65554:EQP65556 EGT65554:EGT65556 DWX65554:DWX65556 DNB65554:DNB65556 DDF65554:DDF65556 CTJ65554:CTJ65556 CJN65554:CJN65556 BZR65554:BZR65556 BPV65554:BPV65556 BFZ65554:BFZ65556 AWD65554:AWD65556 AMH65554:AMH65556 ACL65554:ACL65556 SP65554:SP65556 IT65554:IT65556 C65554:C65556 WVF18:WVF20 WLJ18:WLJ20 WBN18:WBN20 VRR18:VRR20 VHV18:VHV20 UXZ18:UXZ20 UOD18:UOD20 UEH18:UEH20 TUL18:TUL20 TKP18:TKP20 TAT18:TAT20 SQX18:SQX20 SHB18:SHB20 RXF18:RXF20 RNJ18:RNJ20 RDN18:RDN20 QTR18:QTR20 QJV18:QJV20 PZZ18:PZZ20 PQD18:PQD20 PGH18:PGH20 OWL18:OWL20 OMP18:OMP20 OCT18:OCT20 NSX18:NSX20 NJB18:NJB20 MZF18:MZF20 MPJ18:MPJ20 MFN18:MFN20 LVR18:LVR20 LLV18:LLV20 LBZ18:LBZ20 KSD18:KSD20 KIH18:KIH20 JYL18:JYL20 JOP18:JOP20 JET18:JET20 IUX18:IUX20 ILB18:ILB20 IBF18:IBF20 HRJ18:HRJ20 HHN18:HHN20 GXR18:GXR20 GNV18:GNV20 GDZ18:GDZ20 FUD18:FUD20 FKH18:FKH20 FAL18:FAL20 EQP18:EQP20 EGT18:EGT20 DWX18:DWX20 DNB18:DNB20 DDF18:DDF20 CTJ18:CTJ20 CJN18:CJN20 BZR18:BZR20 BPV18:BPV20 BFZ18:BFZ20 AWD18:AWD20 AMH18:AMH20 ACL18:ACL20 SP18:SP20 IT18:IT20 ACL6:ACL8 WVF983054:WVF983056 WLJ983054:WLJ983056 WBN983054:WBN983056 VRR983054:VRR983056 VHV983054:VHV983056 UXZ983054:UXZ983056 UOD983054:UOD983056 UEH983054:UEH983056 TUL983054:TUL983056 TKP983054:TKP983056 TAT983054:TAT983056 SQX983054:SQX983056 SHB983054:SHB983056 RXF983054:RXF983056 RNJ983054:RNJ983056 RDN983054:RDN983056 QTR983054:QTR983056 QJV983054:QJV983056 PZZ983054:PZZ983056 PQD983054:PQD983056 PGH983054:PGH983056 OWL983054:OWL983056 OMP983054:OMP983056 OCT983054:OCT983056 NSX983054:NSX983056 NJB983054:NJB983056 MZF983054:MZF983056 MPJ983054:MPJ983056 MFN983054:MFN983056 LVR983054:LVR983056 LLV983054:LLV983056 LBZ983054:LBZ983056 KSD983054:KSD983056 KIH983054:KIH983056 JYL983054:JYL983056 JOP983054:JOP983056 JET983054:JET983056 IUX983054:IUX983056 ILB983054:ILB983056 IBF983054:IBF983056 HRJ983054:HRJ983056 HHN983054:HHN983056 GXR983054:GXR983056 GNV983054:GNV983056 GDZ983054:GDZ983056 FUD983054:FUD983056 FKH983054:FKH983056 FAL983054:FAL983056 EQP983054:EQP983056 EGT983054:EGT983056 DWX983054:DWX983056 DNB983054:DNB983056 DDF983054:DDF983056 CTJ983054:CTJ983056 CJN983054:CJN983056 BZR983054:BZR983056 BPV983054:BPV983056 BFZ983054:BFZ983056 AWD983054:AWD983056 AMH983054:AMH983056 ACL983054:ACL983056 SP983054:SP983056 IT983054:IT983056 C983054:C983056 WVF917518:WVF917520 WLJ917518:WLJ917520 WBN917518:WBN917520 VRR917518:VRR917520 VHV917518:VHV917520 UXZ917518:UXZ917520 UOD917518:UOD917520 UEH917518:UEH917520 TUL917518:TUL917520 TKP917518:TKP917520 TAT917518:TAT917520 SQX917518:SQX917520 SHB917518:SHB917520 RXF917518:RXF917520 RNJ917518:RNJ917520 RDN917518:RDN917520 QTR917518:QTR917520 QJV917518:QJV917520 PZZ917518:PZZ917520 PQD917518:PQD917520 PGH917518:PGH917520 OWL917518:OWL917520 OMP917518:OMP917520 OCT917518:OCT917520 NSX917518:NSX917520 NJB917518:NJB917520 MZF917518:MZF917520 MPJ917518:MPJ917520 MFN917518:MFN917520 LVR917518:LVR917520 LLV917518:LLV917520 LBZ917518:LBZ917520 KSD917518:KSD917520 KIH917518:KIH917520 JYL917518:JYL917520 JOP917518:JOP917520 JET917518:JET917520 IUX917518:IUX917520 ILB917518:ILB917520 IBF917518:IBF917520 HRJ917518:HRJ917520 HHN917518:HHN917520 GXR917518:GXR917520 GNV917518:GNV917520 GDZ917518:GDZ917520 FUD917518:FUD917520 FKH917518:FKH917520 FAL917518:FAL917520 EQP917518:EQP917520 EGT917518:EGT917520 DWX917518:DWX917520 DNB917518:DNB917520 DDF917518:DDF917520 CTJ917518:CTJ917520 CJN917518:CJN917520 BZR917518:BZR917520 BPV917518:BPV917520 BFZ917518:BFZ917520 AWD917518:AWD917520 AMH917518:AMH917520 ACL917518:ACL917520 SP917518:SP917520 IT917518:IT917520 C917518:C917520 WVF851982:WVF851984 WLJ851982:WLJ851984 WBN851982:WBN851984 VRR851982:VRR851984 VHV851982:VHV851984 UXZ851982:UXZ851984 UOD851982:UOD851984 UEH851982:UEH851984 TUL851982:TUL851984 TKP851982:TKP851984 TAT851982:TAT851984 SQX851982:SQX851984 SHB851982:SHB851984 RXF851982:RXF851984 RNJ851982:RNJ851984 RDN851982:RDN851984 QTR851982:QTR851984 QJV851982:QJV851984 PZZ851982:PZZ851984 PQD851982:PQD851984 PGH851982:PGH851984 OWL851982:OWL851984 OMP851982:OMP851984 OCT851982:OCT851984 NSX851982:NSX851984 NJB851982:NJB851984 MZF851982:MZF851984 MPJ851982:MPJ851984 MFN851982:MFN851984 LVR851982:LVR851984 LLV851982:LLV851984 LBZ851982:LBZ851984 KSD851982:KSD851984 KIH851982:KIH851984 JYL851982:JYL851984 JOP851982:JOP851984 JET851982:JET851984 IUX851982:IUX851984 ILB851982:ILB851984 IBF851982:IBF851984 HRJ851982:HRJ851984 HHN851982:HHN851984 GXR851982:GXR851984 GNV851982:GNV851984 GDZ851982:GDZ851984 FUD851982:FUD851984 FKH851982:FKH851984 FAL851982:FAL851984 EQP851982:EQP851984 EGT851982:EGT851984 DWX851982:DWX851984 DNB851982:DNB851984 DDF851982:DDF851984 CTJ851982:CTJ851984 CJN851982:CJN851984 BZR851982:BZR851984 BPV851982:BPV851984 BFZ851982:BFZ851984 AWD851982:AWD851984 AMH851982:AMH851984 ACL851982:ACL851984 SP851982:SP851984 IT851982:IT851984 C851982:C851984 WVF786446:WVF786448 WLJ786446:WLJ786448 WBN786446:WBN786448 VRR786446:VRR786448 VHV786446:VHV786448 UXZ786446:UXZ786448 UOD786446:UOD786448 UEH786446:UEH786448 TUL786446:TUL786448 TKP786446:TKP786448 TAT786446:TAT786448 SQX786446:SQX786448 SHB786446:SHB786448 RXF786446:RXF786448 RNJ786446:RNJ786448 RDN786446:RDN786448 QTR786446:QTR786448 QJV786446:QJV786448 PZZ786446:PZZ786448 PQD786446:PQD786448 PGH786446:PGH786448 OWL786446:OWL786448 OMP786446:OMP786448 OCT786446:OCT786448 NSX786446:NSX786448 NJB786446:NJB786448 MZF786446:MZF786448 MPJ786446:MPJ786448 MFN786446:MFN786448 LVR786446:LVR786448 LLV786446:LLV786448 LBZ786446:LBZ786448 KSD786446:KSD786448 KIH786446:KIH786448 JYL786446:JYL786448 JOP786446:JOP786448 JET786446:JET786448 IUX786446:IUX786448 ILB786446:ILB786448 IBF786446:IBF786448 HRJ786446:HRJ786448 HHN786446:HHN786448 GXR786446:GXR786448 GNV786446:GNV786448 GDZ786446:GDZ786448 FUD786446:FUD786448 FKH786446:FKH786448 FAL786446:FAL786448 EQP786446:EQP786448 EGT786446:EGT786448 DWX786446:DWX786448 DNB786446:DNB786448 DDF786446:DDF786448 CTJ786446:CTJ786448 CJN786446:CJN786448 BZR786446:BZR786448 BPV786446:BPV786448 BFZ786446:BFZ786448 AWD786446:AWD786448 AMH786446:AMH786448 ACL786446:ACL786448 SP786446:SP786448 IT786446:IT786448 C786446:C786448 WVF720910:WVF720912 WLJ720910:WLJ720912 WBN720910:WBN720912 VRR720910:VRR720912 VHV720910:VHV720912 UXZ720910:UXZ720912 UOD720910:UOD720912 UEH720910:UEH720912 TUL720910:TUL720912 TKP720910:TKP720912 TAT720910:TAT720912 SQX720910:SQX720912 SHB720910:SHB720912 RXF720910:RXF720912 RNJ720910:RNJ720912 RDN720910:RDN720912 QTR720910:QTR720912 QJV720910:QJV720912 PZZ720910:PZZ720912 PQD720910:PQD720912 PGH720910:PGH720912 OWL720910:OWL720912 OMP720910:OMP720912 OCT720910:OCT720912 NSX720910:NSX720912 NJB720910:NJB720912 MZF720910:MZF720912 MPJ720910:MPJ720912 MFN720910:MFN720912 LVR720910:LVR720912 LLV720910:LLV720912 LBZ720910:LBZ720912 KSD720910:KSD720912 KIH720910:KIH720912 JYL720910:JYL720912 JOP720910:JOP720912 JET720910:JET720912 IUX720910:IUX720912 ILB720910:ILB720912 IBF720910:IBF720912 HRJ720910:HRJ720912 HHN720910:HHN720912 GXR720910:GXR720912 GNV720910:GNV720912 GDZ720910:GDZ720912 FUD720910:FUD720912 FKH720910:FKH720912 FAL720910:FAL720912 EQP720910:EQP720912 EGT720910:EGT720912 DWX720910:DWX720912 DNB720910:DNB720912 DDF720910:DDF720912 CTJ720910:CTJ720912 CJN720910:CJN720912 BZR720910:BZR720912 BPV720910:BPV720912 BFZ720910:BFZ720912 AWD720910:AWD720912 AMH720910:AMH720912 ACL720910:ACL720912 SP720910:SP720912 IT720910:IT720912 C720910:C720912 WVF655374:WVF655376 WLJ655374:WLJ655376 WBN655374:WBN655376 VRR655374:VRR655376 VHV655374:VHV655376 UXZ655374:UXZ655376 UOD655374:UOD655376 UEH655374:UEH655376 TUL655374:TUL655376 TKP655374:TKP655376 TAT655374:TAT655376 SQX655374:SQX655376 SHB655374:SHB655376 RXF655374:RXF655376 RNJ655374:RNJ655376 RDN655374:RDN655376 QTR655374:QTR655376 QJV655374:QJV655376 PZZ655374:PZZ655376 PQD655374:PQD655376 PGH655374:PGH655376 OWL655374:OWL655376 OMP655374:OMP655376 OCT655374:OCT655376 NSX655374:NSX655376 NJB655374:NJB655376 MZF655374:MZF655376 MPJ655374:MPJ655376 MFN655374:MFN655376 LVR655374:LVR655376 LLV655374:LLV655376 LBZ655374:LBZ655376 KSD655374:KSD655376 KIH655374:KIH655376 JYL655374:JYL655376 JOP655374:JOP655376 JET655374:JET655376 IUX655374:IUX655376 ILB655374:ILB655376 IBF655374:IBF655376 HRJ655374:HRJ655376 HHN655374:HHN655376 GXR655374:GXR655376 GNV655374:GNV655376 GDZ655374:GDZ655376 FUD655374:FUD655376 FKH655374:FKH655376 FAL655374:FAL655376 EQP655374:EQP655376 EGT655374:EGT655376 DWX655374:DWX655376 DNB655374:DNB655376 DDF655374:DDF655376 CTJ655374:CTJ655376 CJN655374:CJN655376 BZR655374:BZR655376 BPV655374:BPV655376 BFZ655374:BFZ655376 AWD655374:AWD655376 AMH655374:AMH655376 ACL655374:ACL655376 SP655374:SP655376 IT655374:IT655376 C655374:C655376 WVF589838:WVF589840 WLJ589838:WLJ589840 WBN589838:WBN589840 VRR589838:VRR589840 VHV589838:VHV589840 UXZ589838:UXZ589840 UOD589838:UOD589840 UEH589838:UEH589840 TUL589838:TUL589840 TKP589838:TKP589840 TAT589838:TAT589840 SQX589838:SQX589840 SHB589838:SHB589840 RXF589838:RXF589840 RNJ589838:RNJ589840 RDN589838:RDN589840 QTR589838:QTR589840 QJV589838:QJV589840 PZZ589838:PZZ589840 PQD589838:PQD589840 PGH589838:PGH589840 OWL589838:OWL589840 OMP589838:OMP589840 OCT589838:OCT589840 NSX589838:NSX589840 NJB589838:NJB589840 MZF589838:MZF589840 MPJ589838:MPJ589840 MFN589838:MFN589840 LVR589838:LVR589840 LLV589838:LLV589840 LBZ589838:LBZ589840 KSD589838:KSD589840 KIH589838:KIH589840 JYL589838:JYL589840 JOP589838:JOP589840 JET589838:JET589840 IUX589838:IUX589840 ILB589838:ILB589840 IBF589838:IBF589840 HRJ589838:HRJ589840 HHN589838:HHN589840 GXR589838:GXR589840 GNV589838:GNV589840 GDZ589838:GDZ589840 FUD589838:FUD589840 FKH589838:FKH589840 FAL589838:FAL589840 EQP589838:EQP589840 EGT589838:EGT589840 DWX589838:DWX589840 DNB589838:DNB589840 DDF589838:DDF589840 CTJ589838:CTJ589840 CJN589838:CJN589840 BZR589838:BZR589840 BPV589838:BPV589840 BFZ589838:BFZ589840 AWD589838:AWD589840 AMH589838:AMH589840 ACL589838:ACL589840 SP589838:SP589840 IT589838:IT589840 C589838:C589840 WVF524302:WVF524304 WLJ524302:WLJ524304 WBN524302:WBN524304 VRR524302:VRR524304 VHV524302:VHV524304 UXZ524302:UXZ524304 UOD524302:UOD524304 UEH524302:UEH524304 TUL524302:TUL524304 TKP524302:TKP524304 TAT524302:TAT524304 SQX524302:SQX524304 SHB524302:SHB524304 RXF524302:RXF524304 RNJ524302:RNJ524304 RDN524302:RDN524304 QTR524302:QTR524304 QJV524302:QJV524304 PZZ524302:PZZ524304 PQD524302:PQD524304 PGH524302:PGH524304 OWL524302:OWL524304 OMP524302:OMP524304 OCT524302:OCT524304 NSX524302:NSX524304 NJB524302:NJB524304 MZF524302:MZF524304 MPJ524302:MPJ524304 MFN524302:MFN524304 LVR524302:LVR524304 LLV524302:LLV524304 LBZ524302:LBZ524304 KSD524302:KSD524304 KIH524302:KIH524304 JYL524302:JYL524304 JOP524302:JOP524304 JET524302:JET524304 IUX524302:IUX524304 ILB524302:ILB524304 IBF524302:IBF524304 HRJ524302:HRJ524304 HHN524302:HHN524304 GXR524302:GXR524304 GNV524302:GNV524304 GDZ524302:GDZ524304 FUD524302:FUD524304 FKH524302:FKH524304 FAL524302:FAL524304 EQP524302:EQP524304 EGT524302:EGT524304 DWX524302:DWX524304 DNB524302:DNB524304 DDF524302:DDF524304 CTJ524302:CTJ524304 CJN524302:CJN524304 BZR524302:BZR524304 BPV524302:BPV524304 BFZ524302:BFZ524304 AWD524302:AWD524304 AMH524302:AMH524304 ACL524302:ACL524304 SP524302:SP524304 IT524302:IT524304 C524302:C524304 WVF458766:WVF458768 WLJ458766:WLJ458768 WBN458766:WBN458768 VRR458766:VRR458768 VHV458766:VHV458768 UXZ458766:UXZ458768 UOD458766:UOD458768 UEH458766:UEH458768 TUL458766:TUL458768 TKP458766:TKP458768 TAT458766:TAT458768 SQX458766:SQX458768 SHB458766:SHB458768 RXF458766:RXF458768 RNJ458766:RNJ458768 RDN458766:RDN458768 QTR458766:QTR458768 QJV458766:QJV458768 PZZ458766:PZZ458768 PQD458766:PQD458768 PGH458766:PGH458768 OWL458766:OWL458768 OMP458766:OMP458768 OCT458766:OCT458768 NSX458766:NSX458768 NJB458766:NJB458768 MZF458766:MZF458768 MPJ458766:MPJ458768 MFN458766:MFN458768 LVR458766:LVR458768 LLV458766:LLV458768 LBZ458766:LBZ458768 KSD458766:KSD458768 KIH458766:KIH458768 JYL458766:JYL458768 JOP458766:JOP458768 JET458766:JET458768 IUX458766:IUX458768 ILB458766:ILB458768 IBF458766:IBF458768 HRJ458766:HRJ458768 HHN458766:HHN458768 GXR458766:GXR458768 GNV458766:GNV458768 GDZ458766:GDZ458768 FUD458766:FUD458768 FKH458766:FKH458768 FAL458766:FAL458768 EQP458766:EQP458768 EGT458766:EGT458768 DWX458766:DWX458768 DNB458766:DNB458768 DDF458766:DDF458768 CTJ458766:CTJ458768 CJN458766:CJN458768 BZR458766:BZR458768 BPV458766:BPV458768 BFZ458766:BFZ458768 AWD458766:AWD458768 AMH458766:AMH458768 ACL458766:ACL458768 SP458766:SP458768 IT458766:IT458768 C458766:C458768 WVF393230:WVF393232 WLJ393230:WLJ393232 WBN393230:WBN393232 VRR393230:VRR393232 VHV393230:VHV393232 UXZ393230:UXZ393232 UOD393230:UOD393232 UEH393230:UEH393232 TUL393230:TUL393232 TKP393230:TKP393232 TAT393230:TAT393232 SQX393230:SQX393232 SHB393230:SHB393232 RXF393230:RXF393232 RNJ393230:RNJ393232 RDN393230:RDN393232 QTR393230:QTR393232 QJV393230:QJV393232 PZZ393230:PZZ393232 PQD393230:PQD393232 PGH393230:PGH393232 OWL393230:OWL393232 OMP393230:OMP393232 OCT393230:OCT393232 NSX393230:NSX393232 NJB393230:NJB393232 MZF393230:MZF393232 MPJ393230:MPJ393232 MFN393230:MFN393232 LVR393230:LVR393232 LLV393230:LLV393232 LBZ393230:LBZ393232 KSD393230:KSD393232 KIH393230:KIH393232 JYL393230:JYL393232 JOP393230:JOP393232 JET393230:JET393232 IUX393230:IUX393232 ILB393230:ILB393232 IBF393230:IBF393232 HRJ393230:HRJ393232 HHN393230:HHN393232 GXR393230:GXR393232 GNV393230:GNV393232 GDZ393230:GDZ393232 FUD393230:FUD393232 FKH393230:FKH393232 FAL393230:FAL393232 EQP393230:EQP393232 EGT393230:EGT393232 DWX393230:DWX393232 DNB393230:DNB393232 DDF393230:DDF393232 CTJ393230:CTJ393232 CJN393230:CJN393232 BZR393230:BZR393232 BPV393230:BPV393232 BFZ393230:BFZ393232 AWD393230:AWD393232 AMH393230:AMH393232 ACL393230:ACL393232 SP393230:SP393232 IT393230:IT393232 C393230:C393232 WVF327694:WVF327696 WLJ327694:WLJ327696 WBN327694:WBN327696 VRR327694:VRR327696 VHV327694:VHV327696 UXZ327694:UXZ327696 UOD327694:UOD327696 UEH327694:UEH327696 TUL327694:TUL327696 TKP327694:TKP327696 TAT327694:TAT327696 SQX327694:SQX327696 SHB327694:SHB327696 RXF327694:RXF327696 RNJ327694:RNJ327696 RDN327694:RDN327696 QTR327694:QTR327696 QJV327694:QJV327696 PZZ327694:PZZ327696 PQD327694:PQD327696 PGH327694:PGH327696 OWL327694:OWL327696 OMP327694:OMP327696 OCT327694:OCT327696 NSX327694:NSX327696 NJB327694:NJB327696 MZF327694:MZF327696 MPJ327694:MPJ327696 MFN327694:MFN327696 LVR327694:LVR327696 LLV327694:LLV327696 LBZ327694:LBZ327696 KSD327694:KSD327696 KIH327694:KIH327696 JYL327694:JYL327696 JOP327694:JOP327696 JET327694:JET327696 IUX327694:IUX327696 ILB327694:ILB327696 IBF327694:IBF327696 HRJ327694:HRJ327696 HHN327694:HHN327696 GXR327694:GXR327696 GNV327694:GNV327696 GDZ327694:GDZ327696 FUD327694:FUD327696 FKH327694:FKH327696 FAL327694:FAL327696 EQP327694:EQP327696 EGT327694:EGT327696 DWX327694:DWX327696 DNB327694:DNB327696 DDF327694:DDF327696 CTJ327694:CTJ327696 CJN327694:CJN327696 BZR327694:BZR327696 BPV327694:BPV327696 BFZ327694:BFZ327696 AWD327694:AWD327696 AMH327694:AMH327696 ACL327694:ACL327696 SP327694:SP327696 IT327694:IT327696 C327694:C327696 WVF262158:WVF262160 WLJ262158:WLJ262160 WBN262158:WBN262160 VRR262158:VRR262160 VHV262158:VHV262160 UXZ262158:UXZ262160 UOD262158:UOD262160 UEH262158:UEH262160 TUL262158:TUL262160 TKP262158:TKP262160 TAT262158:TAT262160 SQX262158:SQX262160 SHB262158:SHB262160 RXF262158:RXF262160 RNJ262158:RNJ262160 RDN262158:RDN262160 QTR262158:QTR262160 QJV262158:QJV262160 PZZ262158:PZZ262160 PQD262158:PQD262160 PGH262158:PGH262160 OWL262158:OWL262160 OMP262158:OMP262160 OCT262158:OCT262160 NSX262158:NSX262160 NJB262158:NJB262160 MZF262158:MZF262160 MPJ262158:MPJ262160 MFN262158:MFN262160 LVR262158:LVR262160 LLV262158:LLV262160 LBZ262158:LBZ262160 KSD262158:KSD262160 KIH262158:KIH262160 JYL262158:JYL262160 JOP262158:JOP262160 JET262158:JET262160 IUX262158:IUX262160 ILB262158:ILB262160 IBF262158:IBF262160 HRJ262158:HRJ262160 HHN262158:HHN262160 GXR262158:GXR262160 GNV262158:GNV262160 GDZ262158:GDZ262160 FUD262158:FUD262160 FKH262158:FKH262160 FAL262158:FAL262160 EQP262158:EQP262160 EGT262158:EGT262160 DWX262158:DWX262160 DNB262158:DNB262160 DDF262158:DDF262160 CTJ262158:CTJ262160 CJN262158:CJN262160 BZR262158:BZR262160 BPV262158:BPV262160 BFZ262158:BFZ262160 AWD262158:AWD262160 AMH262158:AMH262160 ACL262158:ACL262160 SP262158:SP262160 IT262158:IT262160 C262158:C262160 WVF196622:WVF196624 WLJ196622:WLJ196624 WBN196622:WBN196624 VRR196622:VRR196624 VHV196622:VHV196624 UXZ196622:UXZ196624 UOD196622:UOD196624 UEH196622:UEH196624 TUL196622:TUL196624 TKP196622:TKP196624 TAT196622:TAT196624 SQX196622:SQX196624 SHB196622:SHB196624 RXF196622:RXF196624 RNJ196622:RNJ196624 RDN196622:RDN196624 QTR196622:QTR196624 QJV196622:QJV196624 PZZ196622:PZZ196624 PQD196622:PQD196624 PGH196622:PGH196624 OWL196622:OWL196624 OMP196622:OMP196624 OCT196622:OCT196624 NSX196622:NSX196624 NJB196622:NJB196624 MZF196622:MZF196624 MPJ196622:MPJ196624 MFN196622:MFN196624 LVR196622:LVR196624 LLV196622:LLV196624 LBZ196622:LBZ196624 KSD196622:KSD196624 KIH196622:KIH196624 JYL196622:JYL196624 JOP196622:JOP196624 JET196622:JET196624 IUX196622:IUX196624 ILB196622:ILB196624 IBF196622:IBF196624 HRJ196622:HRJ196624 HHN196622:HHN196624 GXR196622:GXR196624 GNV196622:GNV196624 GDZ196622:GDZ196624 FUD196622:FUD196624 FKH196622:FKH196624 FAL196622:FAL196624 EQP196622:EQP196624 EGT196622:EGT196624 DWX196622:DWX196624 DNB196622:DNB196624 DDF196622:DDF196624 CTJ196622:CTJ196624 CJN196622:CJN196624 BZR196622:BZR196624 BPV196622:BPV196624 BFZ196622:BFZ196624 AWD196622:AWD196624 AMH196622:AMH196624 ACL196622:ACL196624 SP196622:SP196624 IT196622:IT196624 C196622:C196624 WVF131086:WVF131088 WLJ131086:WLJ131088 WBN131086:WBN131088 VRR131086:VRR131088 VHV131086:VHV131088 UXZ131086:UXZ131088 UOD131086:UOD131088 UEH131086:UEH131088 TUL131086:TUL131088 TKP131086:TKP131088 TAT131086:TAT131088 SQX131086:SQX131088 SHB131086:SHB131088 RXF131086:RXF131088 RNJ131086:RNJ131088 RDN131086:RDN131088 QTR131086:QTR131088 QJV131086:QJV131088 PZZ131086:PZZ131088 PQD131086:PQD131088 PGH131086:PGH131088 OWL131086:OWL131088 OMP131086:OMP131088 OCT131086:OCT131088 NSX131086:NSX131088 NJB131086:NJB131088 MZF131086:MZF131088 MPJ131086:MPJ131088 MFN131086:MFN131088 LVR131086:LVR131088 LLV131086:LLV131088 LBZ131086:LBZ131088 KSD131086:KSD131088 KIH131086:KIH131088 JYL131086:JYL131088 JOP131086:JOP131088 JET131086:JET131088 IUX131086:IUX131088 ILB131086:ILB131088 IBF131086:IBF131088 HRJ131086:HRJ131088 HHN131086:HHN131088 GXR131086:GXR131088 GNV131086:GNV131088 GDZ131086:GDZ131088 FUD131086:FUD131088 FKH131086:FKH131088 FAL131086:FAL131088 EQP131086:EQP131088 EGT131086:EGT131088 DWX131086:DWX131088 DNB131086:DNB131088 DDF131086:DDF131088 CTJ131086:CTJ131088 CJN131086:CJN131088 BZR131086:BZR131088 BPV131086:BPV131088 BFZ131086:BFZ131088 AWD131086:AWD131088 AMH131086:AMH131088 ACL131086:ACL131088 SP131086:SP131088 IT131086:IT131088 C131086:C131088 WVF65550:WVF65552 WLJ65550:WLJ65552 WBN65550:WBN65552 VRR65550:VRR65552 VHV65550:VHV65552 UXZ65550:UXZ65552 UOD65550:UOD65552 UEH65550:UEH65552 TUL65550:TUL65552 TKP65550:TKP65552 TAT65550:TAT65552 SQX65550:SQX65552 SHB65550:SHB65552 RXF65550:RXF65552 RNJ65550:RNJ65552 RDN65550:RDN65552 QTR65550:QTR65552 QJV65550:QJV65552 PZZ65550:PZZ65552 PQD65550:PQD65552 PGH65550:PGH65552 OWL65550:OWL65552 OMP65550:OMP65552 OCT65550:OCT65552 NSX65550:NSX65552 NJB65550:NJB65552 MZF65550:MZF65552 MPJ65550:MPJ65552 MFN65550:MFN65552 LVR65550:LVR65552 LLV65550:LLV65552 LBZ65550:LBZ65552 KSD65550:KSD65552 KIH65550:KIH65552 JYL65550:JYL65552 JOP65550:JOP65552 JET65550:JET65552 IUX65550:IUX65552 ILB65550:ILB65552 IBF65550:IBF65552 HRJ65550:HRJ65552 HHN65550:HHN65552 GXR65550:GXR65552 GNV65550:GNV65552 GDZ65550:GDZ65552 FUD65550:FUD65552 FKH65550:FKH65552 FAL65550:FAL65552 EQP65550:EQP65552 EGT65550:EGT65552 DWX65550:DWX65552 DNB65550:DNB65552 DDF65550:DDF65552 CTJ65550:CTJ65552 CJN65550:CJN65552 BZR65550:BZR65552 BPV65550:BPV65552 BFZ65550:BFZ65552 AWD65550:AWD65552 AMH65550:AMH65552 ACL65550:ACL65552 SP65550:SP65552 IT65550:IT65552 C65550:C65552 WVF14:WVF16 WLJ14:WLJ16 WBN14:WBN16 VRR14:VRR16 VHV14:VHV16 UXZ14:UXZ16 UOD14:UOD16 UEH14:UEH16 TUL14:TUL16 TKP14:TKP16 TAT14:TAT16 SQX14:SQX16 SHB14:SHB16 RXF14:RXF16 RNJ14:RNJ16 RDN14:RDN16 QTR14:QTR16 QJV14:QJV16 PZZ14:PZZ16 PQD14:PQD16 PGH14:PGH16 OWL14:OWL16 OMP14:OMP16 OCT14:OCT16 NSX14:NSX16 NJB14:NJB16 MZF14:MZF16 MPJ14:MPJ16 MFN14:MFN16 LVR14:LVR16 LLV14:LLV16 LBZ14:LBZ16 KSD14:KSD16 KIH14:KIH16 JYL14:JYL16 JOP14:JOP16 JET14:JET16 IUX14:IUX16 ILB14:ILB16 IBF14:IBF16 HRJ14:HRJ16 HHN14:HHN16 GXR14:GXR16 GNV14:GNV16 GDZ14:GDZ16 FUD14:FUD16 FKH14:FKH16 FAL14:FAL16 EQP14:EQP16 EGT14:EGT16 DWX14:DWX16 DNB14:DNB16 DDF14:DDF16 CTJ14:CTJ16 CJN14:CJN16 BZR14:BZR16 BPV14:BPV16 BFZ14:BFZ16 AWD14:AWD16 AMH14:AMH16 ACL14:ACL16 SP14:SP16 IT14:IT16 SP6:SP8 WVF983050:WVF983052 WLJ983050:WLJ983052 WBN983050:WBN983052 VRR983050:VRR983052 VHV983050:VHV983052 UXZ983050:UXZ983052 UOD983050:UOD983052 UEH983050:UEH983052 TUL983050:TUL983052 TKP983050:TKP983052 TAT983050:TAT983052 SQX983050:SQX983052 SHB983050:SHB983052 RXF983050:RXF983052 RNJ983050:RNJ983052 RDN983050:RDN983052 QTR983050:QTR983052 QJV983050:QJV983052 PZZ983050:PZZ983052 PQD983050:PQD983052 PGH983050:PGH983052 OWL983050:OWL983052 OMP983050:OMP983052 OCT983050:OCT983052 NSX983050:NSX983052 NJB983050:NJB983052 MZF983050:MZF983052 MPJ983050:MPJ983052 MFN983050:MFN983052 LVR983050:LVR983052 LLV983050:LLV983052 LBZ983050:LBZ983052 KSD983050:KSD983052 KIH983050:KIH983052 JYL983050:JYL983052 JOP983050:JOP983052 JET983050:JET983052 IUX983050:IUX983052 ILB983050:ILB983052 IBF983050:IBF983052 HRJ983050:HRJ983052 HHN983050:HHN983052 GXR983050:GXR983052 GNV983050:GNV983052 GDZ983050:GDZ983052 FUD983050:FUD983052 FKH983050:FKH983052 FAL983050:FAL983052 EQP983050:EQP983052 EGT983050:EGT983052 DWX983050:DWX983052 DNB983050:DNB983052 DDF983050:DDF983052 CTJ983050:CTJ983052 CJN983050:CJN983052 BZR983050:BZR983052 BPV983050:BPV983052 BFZ983050:BFZ983052 AWD983050:AWD983052 AMH983050:AMH983052 ACL983050:ACL983052 SP983050:SP983052 IT983050:IT983052 C983050:C983052 WVF917514:WVF917516 WLJ917514:WLJ917516 WBN917514:WBN917516 VRR917514:VRR917516 VHV917514:VHV917516 UXZ917514:UXZ917516 UOD917514:UOD917516 UEH917514:UEH917516 TUL917514:TUL917516 TKP917514:TKP917516 TAT917514:TAT917516 SQX917514:SQX917516 SHB917514:SHB917516 RXF917514:RXF917516 RNJ917514:RNJ917516 RDN917514:RDN917516 QTR917514:QTR917516 QJV917514:QJV917516 PZZ917514:PZZ917516 PQD917514:PQD917516 PGH917514:PGH917516 OWL917514:OWL917516 OMP917514:OMP917516 OCT917514:OCT917516 NSX917514:NSX917516 NJB917514:NJB917516 MZF917514:MZF917516 MPJ917514:MPJ917516 MFN917514:MFN917516 LVR917514:LVR917516 LLV917514:LLV917516 LBZ917514:LBZ917516 KSD917514:KSD917516 KIH917514:KIH917516 JYL917514:JYL917516 JOP917514:JOP917516 JET917514:JET917516 IUX917514:IUX917516 ILB917514:ILB917516 IBF917514:IBF917516 HRJ917514:HRJ917516 HHN917514:HHN917516 GXR917514:GXR917516 GNV917514:GNV917516 GDZ917514:GDZ917516 FUD917514:FUD917516 FKH917514:FKH917516 FAL917514:FAL917516 EQP917514:EQP917516 EGT917514:EGT917516 DWX917514:DWX917516 DNB917514:DNB917516 DDF917514:DDF917516 CTJ917514:CTJ917516 CJN917514:CJN917516 BZR917514:BZR917516 BPV917514:BPV917516 BFZ917514:BFZ917516 AWD917514:AWD917516 AMH917514:AMH917516 ACL917514:ACL917516 SP917514:SP917516 IT917514:IT917516 C917514:C917516 WVF851978:WVF851980 WLJ851978:WLJ851980 WBN851978:WBN851980 VRR851978:VRR851980 VHV851978:VHV851980 UXZ851978:UXZ851980 UOD851978:UOD851980 UEH851978:UEH851980 TUL851978:TUL851980 TKP851978:TKP851980 TAT851978:TAT851980 SQX851978:SQX851980 SHB851978:SHB851980 RXF851978:RXF851980 RNJ851978:RNJ851980 RDN851978:RDN851980 QTR851978:QTR851980 QJV851978:QJV851980 PZZ851978:PZZ851980 PQD851978:PQD851980 PGH851978:PGH851980 OWL851978:OWL851980 OMP851978:OMP851980 OCT851978:OCT851980 NSX851978:NSX851980 NJB851978:NJB851980 MZF851978:MZF851980 MPJ851978:MPJ851980 MFN851978:MFN851980 LVR851978:LVR851980 LLV851978:LLV851980 LBZ851978:LBZ851980 KSD851978:KSD851980 KIH851978:KIH851980 JYL851978:JYL851980 JOP851978:JOP851980 JET851978:JET851980 IUX851978:IUX851980 ILB851978:ILB851980 IBF851978:IBF851980 HRJ851978:HRJ851980 HHN851978:HHN851980 GXR851978:GXR851980 GNV851978:GNV851980 GDZ851978:GDZ851980 FUD851978:FUD851980 FKH851978:FKH851980 FAL851978:FAL851980 EQP851978:EQP851980 EGT851978:EGT851980 DWX851978:DWX851980 DNB851978:DNB851980 DDF851978:DDF851980 CTJ851978:CTJ851980 CJN851978:CJN851980 BZR851978:BZR851980 BPV851978:BPV851980 BFZ851978:BFZ851980 AWD851978:AWD851980 AMH851978:AMH851980 ACL851978:ACL851980 SP851978:SP851980 IT851978:IT851980 C851978:C851980 WVF786442:WVF786444 WLJ786442:WLJ786444 WBN786442:WBN786444 VRR786442:VRR786444 VHV786442:VHV786444 UXZ786442:UXZ786444 UOD786442:UOD786444 UEH786442:UEH786444 TUL786442:TUL786444 TKP786442:TKP786444 TAT786442:TAT786444 SQX786442:SQX786444 SHB786442:SHB786444 RXF786442:RXF786444 RNJ786442:RNJ786444 RDN786442:RDN786444 QTR786442:QTR786444 QJV786442:QJV786444 PZZ786442:PZZ786444 PQD786442:PQD786444 PGH786442:PGH786444 OWL786442:OWL786444 OMP786442:OMP786444 OCT786442:OCT786444 NSX786442:NSX786444 NJB786442:NJB786444 MZF786442:MZF786444 MPJ786442:MPJ786444 MFN786442:MFN786444 LVR786442:LVR786444 LLV786442:LLV786444 LBZ786442:LBZ786444 KSD786442:KSD786444 KIH786442:KIH786444 JYL786442:JYL786444 JOP786442:JOP786444 JET786442:JET786444 IUX786442:IUX786444 ILB786442:ILB786444 IBF786442:IBF786444 HRJ786442:HRJ786444 HHN786442:HHN786444 GXR786442:GXR786444 GNV786442:GNV786444 GDZ786442:GDZ786444 FUD786442:FUD786444 FKH786442:FKH786444 FAL786442:FAL786444 EQP786442:EQP786444 EGT786442:EGT786444 DWX786442:DWX786444 DNB786442:DNB786444 DDF786442:DDF786444 CTJ786442:CTJ786444 CJN786442:CJN786444 BZR786442:BZR786444 BPV786442:BPV786444 BFZ786442:BFZ786444 AWD786442:AWD786444 AMH786442:AMH786444 ACL786442:ACL786444 SP786442:SP786444 IT786442:IT786444 C786442:C786444 WVF720906:WVF720908 WLJ720906:WLJ720908 WBN720906:WBN720908 VRR720906:VRR720908 VHV720906:VHV720908 UXZ720906:UXZ720908 UOD720906:UOD720908 UEH720906:UEH720908 TUL720906:TUL720908 TKP720906:TKP720908 TAT720906:TAT720908 SQX720906:SQX720908 SHB720906:SHB720908 RXF720906:RXF720908 RNJ720906:RNJ720908 RDN720906:RDN720908 QTR720906:QTR720908 QJV720906:QJV720908 PZZ720906:PZZ720908 PQD720906:PQD720908 PGH720906:PGH720908 OWL720906:OWL720908 OMP720906:OMP720908 OCT720906:OCT720908 NSX720906:NSX720908 NJB720906:NJB720908 MZF720906:MZF720908 MPJ720906:MPJ720908 MFN720906:MFN720908 LVR720906:LVR720908 LLV720906:LLV720908 LBZ720906:LBZ720908 KSD720906:KSD720908 KIH720906:KIH720908 JYL720906:JYL720908 JOP720906:JOP720908 JET720906:JET720908 IUX720906:IUX720908 ILB720906:ILB720908 IBF720906:IBF720908 HRJ720906:HRJ720908 HHN720906:HHN720908 GXR720906:GXR720908 GNV720906:GNV720908 GDZ720906:GDZ720908 FUD720906:FUD720908 FKH720906:FKH720908 FAL720906:FAL720908 EQP720906:EQP720908 EGT720906:EGT720908 DWX720906:DWX720908 DNB720906:DNB720908 DDF720906:DDF720908 CTJ720906:CTJ720908 CJN720906:CJN720908 BZR720906:BZR720908 BPV720906:BPV720908 BFZ720906:BFZ720908 AWD720906:AWD720908 AMH720906:AMH720908 ACL720906:ACL720908 SP720906:SP720908 IT720906:IT720908 C720906:C720908 WVF655370:WVF655372 WLJ655370:WLJ655372 WBN655370:WBN655372 VRR655370:VRR655372 VHV655370:VHV655372 UXZ655370:UXZ655372 UOD655370:UOD655372 UEH655370:UEH655372 TUL655370:TUL655372 TKP655370:TKP655372 TAT655370:TAT655372 SQX655370:SQX655372 SHB655370:SHB655372 RXF655370:RXF655372 RNJ655370:RNJ655372 RDN655370:RDN655372 QTR655370:QTR655372 QJV655370:QJV655372 PZZ655370:PZZ655372 PQD655370:PQD655372 PGH655370:PGH655372 OWL655370:OWL655372 OMP655370:OMP655372 OCT655370:OCT655372 NSX655370:NSX655372 NJB655370:NJB655372 MZF655370:MZF655372 MPJ655370:MPJ655372 MFN655370:MFN655372 LVR655370:LVR655372 LLV655370:LLV655372 LBZ655370:LBZ655372 KSD655370:KSD655372 KIH655370:KIH655372 JYL655370:JYL655372 JOP655370:JOP655372 JET655370:JET655372 IUX655370:IUX655372 ILB655370:ILB655372 IBF655370:IBF655372 HRJ655370:HRJ655372 HHN655370:HHN655372 GXR655370:GXR655372 GNV655370:GNV655372 GDZ655370:GDZ655372 FUD655370:FUD655372 FKH655370:FKH655372 FAL655370:FAL655372 EQP655370:EQP655372 EGT655370:EGT655372 DWX655370:DWX655372 DNB655370:DNB655372 DDF655370:DDF655372 CTJ655370:CTJ655372 CJN655370:CJN655372 BZR655370:BZR655372 BPV655370:BPV655372 BFZ655370:BFZ655372 AWD655370:AWD655372 AMH655370:AMH655372 ACL655370:ACL655372 SP655370:SP655372 IT655370:IT655372 C655370:C655372 WVF589834:WVF589836 WLJ589834:WLJ589836 WBN589834:WBN589836 VRR589834:VRR589836 VHV589834:VHV589836 UXZ589834:UXZ589836 UOD589834:UOD589836 UEH589834:UEH589836 TUL589834:TUL589836 TKP589834:TKP589836 TAT589834:TAT589836 SQX589834:SQX589836 SHB589834:SHB589836 RXF589834:RXF589836 RNJ589834:RNJ589836 RDN589834:RDN589836 QTR589834:QTR589836 QJV589834:QJV589836 PZZ589834:PZZ589836 PQD589834:PQD589836 PGH589834:PGH589836 OWL589834:OWL589836 OMP589834:OMP589836 OCT589834:OCT589836 NSX589834:NSX589836 NJB589834:NJB589836 MZF589834:MZF589836 MPJ589834:MPJ589836 MFN589834:MFN589836 LVR589834:LVR589836 LLV589834:LLV589836 LBZ589834:LBZ589836 KSD589834:KSD589836 KIH589834:KIH589836 JYL589834:JYL589836 JOP589834:JOP589836 JET589834:JET589836 IUX589834:IUX589836 ILB589834:ILB589836 IBF589834:IBF589836 HRJ589834:HRJ589836 HHN589834:HHN589836 GXR589834:GXR589836 GNV589834:GNV589836 GDZ589834:GDZ589836 FUD589834:FUD589836 FKH589834:FKH589836 FAL589834:FAL589836 EQP589834:EQP589836 EGT589834:EGT589836 DWX589834:DWX589836 DNB589834:DNB589836 DDF589834:DDF589836 CTJ589834:CTJ589836 CJN589834:CJN589836 BZR589834:BZR589836 BPV589834:BPV589836 BFZ589834:BFZ589836 AWD589834:AWD589836 AMH589834:AMH589836 ACL589834:ACL589836 SP589834:SP589836 IT589834:IT589836 C589834:C589836 WVF524298:WVF524300 WLJ524298:WLJ524300 WBN524298:WBN524300 VRR524298:VRR524300 VHV524298:VHV524300 UXZ524298:UXZ524300 UOD524298:UOD524300 UEH524298:UEH524300 TUL524298:TUL524300 TKP524298:TKP524300 TAT524298:TAT524300 SQX524298:SQX524300 SHB524298:SHB524300 RXF524298:RXF524300 RNJ524298:RNJ524300 RDN524298:RDN524300 QTR524298:QTR524300 QJV524298:QJV524300 PZZ524298:PZZ524300 PQD524298:PQD524300 PGH524298:PGH524300 OWL524298:OWL524300 OMP524298:OMP524300 OCT524298:OCT524300 NSX524298:NSX524300 NJB524298:NJB524300 MZF524298:MZF524300 MPJ524298:MPJ524300 MFN524298:MFN524300 LVR524298:LVR524300 LLV524298:LLV524300 LBZ524298:LBZ524300 KSD524298:KSD524300 KIH524298:KIH524300 JYL524298:JYL524300 JOP524298:JOP524300 JET524298:JET524300 IUX524298:IUX524300 ILB524298:ILB524300 IBF524298:IBF524300 HRJ524298:HRJ524300 HHN524298:HHN524300 GXR524298:GXR524300 GNV524298:GNV524300 GDZ524298:GDZ524300 FUD524298:FUD524300 FKH524298:FKH524300 FAL524298:FAL524300 EQP524298:EQP524300 EGT524298:EGT524300 DWX524298:DWX524300 DNB524298:DNB524300 DDF524298:DDF524300 CTJ524298:CTJ524300 CJN524298:CJN524300 BZR524298:BZR524300 BPV524298:BPV524300 BFZ524298:BFZ524300 AWD524298:AWD524300 AMH524298:AMH524300 ACL524298:ACL524300 SP524298:SP524300 IT524298:IT524300 C524298:C524300 WVF458762:WVF458764 WLJ458762:WLJ458764 WBN458762:WBN458764 VRR458762:VRR458764 VHV458762:VHV458764 UXZ458762:UXZ458764 UOD458762:UOD458764 UEH458762:UEH458764 TUL458762:TUL458764 TKP458762:TKP458764 TAT458762:TAT458764 SQX458762:SQX458764 SHB458762:SHB458764 RXF458762:RXF458764 RNJ458762:RNJ458764 RDN458762:RDN458764 QTR458762:QTR458764 QJV458762:QJV458764 PZZ458762:PZZ458764 PQD458762:PQD458764 PGH458762:PGH458764 OWL458762:OWL458764 OMP458762:OMP458764 OCT458762:OCT458764 NSX458762:NSX458764 NJB458762:NJB458764 MZF458762:MZF458764 MPJ458762:MPJ458764 MFN458762:MFN458764 LVR458762:LVR458764 LLV458762:LLV458764 LBZ458762:LBZ458764 KSD458762:KSD458764 KIH458762:KIH458764 JYL458762:JYL458764 JOP458762:JOP458764 JET458762:JET458764 IUX458762:IUX458764 ILB458762:ILB458764 IBF458762:IBF458764 HRJ458762:HRJ458764 HHN458762:HHN458764 GXR458762:GXR458764 GNV458762:GNV458764 GDZ458762:GDZ458764 FUD458762:FUD458764 FKH458762:FKH458764 FAL458762:FAL458764 EQP458762:EQP458764 EGT458762:EGT458764 DWX458762:DWX458764 DNB458762:DNB458764 DDF458762:DDF458764 CTJ458762:CTJ458764 CJN458762:CJN458764 BZR458762:BZR458764 BPV458762:BPV458764 BFZ458762:BFZ458764 AWD458762:AWD458764 AMH458762:AMH458764 ACL458762:ACL458764 SP458762:SP458764 IT458762:IT458764 C458762:C458764 WVF393226:WVF393228 WLJ393226:WLJ393228 WBN393226:WBN393228 VRR393226:VRR393228 VHV393226:VHV393228 UXZ393226:UXZ393228 UOD393226:UOD393228 UEH393226:UEH393228 TUL393226:TUL393228 TKP393226:TKP393228 TAT393226:TAT393228 SQX393226:SQX393228 SHB393226:SHB393228 RXF393226:RXF393228 RNJ393226:RNJ393228 RDN393226:RDN393228 QTR393226:QTR393228 QJV393226:QJV393228 PZZ393226:PZZ393228 PQD393226:PQD393228 PGH393226:PGH393228 OWL393226:OWL393228 OMP393226:OMP393228 OCT393226:OCT393228 NSX393226:NSX393228 NJB393226:NJB393228 MZF393226:MZF393228 MPJ393226:MPJ393228 MFN393226:MFN393228 LVR393226:LVR393228 LLV393226:LLV393228 LBZ393226:LBZ393228 KSD393226:KSD393228 KIH393226:KIH393228 JYL393226:JYL393228 JOP393226:JOP393228 JET393226:JET393228 IUX393226:IUX393228 ILB393226:ILB393228 IBF393226:IBF393228 HRJ393226:HRJ393228 HHN393226:HHN393228 GXR393226:GXR393228 GNV393226:GNV393228 GDZ393226:GDZ393228 FUD393226:FUD393228 FKH393226:FKH393228 FAL393226:FAL393228 EQP393226:EQP393228 EGT393226:EGT393228 DWX393226:DWX393228 DNB393226:DNB393228 DDF393226:DDF393228 CTJ393226:CTJ393228 CJN393226:CJN393228 BZR393226:BZR393228 BPV393226:BPV393228 BFZ393226:BFZ393228 AWD393226:AWD393228 AMH393226:AMH393228 ACL393226:ACL393228 SP393226:SP393228 IT393226:IT393228 C393226:C393228 WVF327690:WVF327692 WLJ327690:WLJ327692 WBN327690:WBN327692 VRR327690:VRR327692 VHV327690:VHV327692 UXZ327690:UXZ327692 UOD327690:UOD327692 UEH327690:UEH327692 TUL327690:TUL327692 TKP327690:TKP327692 TAT327690:TAT327692 SQX327690:SQX327692 SHB327690:SHB327692 RXF327690:RXF327692 RNJ327690:RNJ327692 RDN327690:RDN327692 QTR327690:QTR327692 QJV327690:QJV327692 PZZ327690:PZZ327692 PQD327690:PQD327692 PGH327690:PGH327692 OWL327690:OWL327692 OMP327690:OMP327692 OCT327690:OCT327692 NSX327690:NSX327692 NJB327690:NJB327692 MZF327690:MZF327692 MPJ327690:MPJ327692 MFN327690:MFN327692 LVR327690:LVR327692 LLV327690:LLV327692 LBZ327690:LBZ327692 KSD327690:KSD327692 KIH327690:KIH327692 JYL327690:JYL327692 JOP327690:JOP327692 JET327690:JET327692 IUX327690:IUX327692 ILB327690:ILB327692 IBF327690:IBF327692 HRJ327690:HRJ327692 HHN327690:HHN327692 GXR327690:GXR327692 GNV327690:GNV327692 GDZ327690:GDZ327692 FUD327690:FUD327692 FKH327690:FKH327692 FAL327690:FAL327692 EQP327690:EQP327692 EGT327690:EGT327692 DWX327690:DWX327692 DNB327690:DNB327692 DDF327690:DDF327692 CTJ327690:CTJ327692 CJN327690:CJN327692 BZR327690:BZR327692 BPV327690:BPV327692 BFZ327690:BFZ327692 AWD327690:AWD327692 AMH327690:AMH327692 ACL327690:ACL327692 SP327690:SP327692 IT327690:IT327692 C327690:C327692 WVF262154:WVF262156 WLJ262154:WLJ262156 WBN262154:WBN262156 VRR262154:VRR262156 VHV262154:VHV262156 UXZ262154:UXZ262156 UOD262154:UOD262156 UEH262154:UEH262156 TUL262154:TUL262156 TKP262154:TKP262156 TAT262154:TAT262156 SQX262154:SQX262156 SHB262154:SHB262156 RXF262154:RXF262156 RNJ262154:RNJ262156 RDN262154:RDN262156 QTR262154:QTR262156 QJV262154:QJV262156 PZZ262154:PZZ262156 PQD262154:PQD262156 PGH262154:PGH262156 OWL262154:OWL262156 OMP262154:OMP262156 OCT262154:OCT262156 NSX262154:NSX262156 NJB262154:NJB262156 MZF262154:MZF262156 MPJ262154:MPJ262156 MFN262154:MFN262156 LVR262154:LVR262156 LLV262154:LLV262156 LBZ262154:LBZ262156 KSD262154:KSD262156 KIH262154:KIH262156 JYL262154:JYL262156 JOP262154:JOP262156 JET262154:JET262156 IUX262154:IUX262156 ILB262154:ILB262156 IBF262154:IBF262156 HRJ262154:HRJ262156 HHN262154:HHN262156 GXR262154:GXR262156 GNV262154:GNV262156 GDZ262154:GDZ262156 FUD262154:FUD262156 FKH262154:FKH262156 FAL262154:FAL262156 EQP262154:EQP262156 EGT262154:EGT262156 DWX262154:DWX262156 DNB262154:DNB262156 DDF262154:DDF262156 CTJ262154:CTJ262156 CJN262154:CJN262156 BZR262154:BZR262156 BPV262154:BPV262156 BFZ262154:BFZ262156 AWD262154:AWD262156 AMH262154:AMH262156 ACL262154:ACL262156 SP262154:SP262156 IT262154:IT262156 C262154:C262156 WVF196618:WVF196620 WLJ196618:WLJ196620 WBN196618:WBN196620 VRR196618:VRR196620 VHV196618:VHV196620 UXZ196618:UXZ196620 UOD196618:UOD196620 UEH196618:UEH196620 TUL196618:TUL196620 TKP196618:TKP196620 TAT196618:TAT196620 SQX196618:SQX196620 SHB196618:SHB196620 RXF196618:RXF196620 RNJ196618:RNJ196620 RDN196618:RDN196620 QTR196618:QTR196620 QJV196618:QJV196620 PZZ196618:PZZ196620 PQD196618:PQD196620 PGH196618:PGH196620 OWL196618:OWL196620 OMP196618:OMP196620 OCT196618:OCT196620 NSX196618:NSX196620 NJB196618:NJB196620 MZF196618:MZF196620 MPJ196618:MPJ196620 MFN196618:MFN196620 LVR196618:LVR196620 LLV196618:LLV196620 LBZ196618:LBZ196620 KSD196618:KSD196620 KIH196618:KIH196620 JYL196618:JYL196620 JOP196618:JOP196620 JET196618:JET196620 IUX196618:IUX196620 ILB196618:ILB196620 IBF196618:IBF196620 HRJ196618:HRJ196620 HHN196618:HHN196620 GXR196618:GXR196620 GNV196618:GNV196620 GDZ196618:GDZ196620 FUD196618:FUD196620 FKH196618:FKH196620 FAL196618:FAL196620 EQP196618:EQP196620 EGT196618:EGT196620 DWX196618:DWX196620 DNB196618:DNB196620 DDF196618:DDF196620 CTJ196618:CTJ196620 CJN196618:CJN196620 BZR196618:BZR196620 BPV196618:BPV196620 BFZ196618:BFZ196620 AWD196618:AWD196620 AMH196618:AMH196620 ACL196618:ACL196620 SP196618:SP196620 IT196618:IT196620 C196618:C196620 WVF131082:WVF131084 WLJ131082:WLJ131084 WBN131082:WBN131084 VRR131082:VRR131084 VHV131082:VHV131084 UXZ131082:UXZ131084 UOD131082:UOD131084 UEH131082:UEH131084 TUL131082:TUL131084 TKP131082:TKP131084 TAT131082:TAT131084 SQX131082:SQX131084 SHB131082:SHB131084 RXF131082:RXF131084 RNJ131082:RNJ131084 RDN131082:RDN131084 QTR131082:QTR131084 QJV131082:QJV131084 PZZ131082:PZZ131084 PQD131082:PQD131084 PGH131082:PGH131084 OWL131082:OWL131084 OMP131082:OMP131084 OCT131082:OCT131084 NSX131082:NSX131084 NJB131082:NJB131084 MZF131082:MZF131084 MPJ131082:MPJ131084 MFN131082:MFN131084 LVR131082:LVR131084 LLV131082:LLV131084 LBZ131082:LBZ131084 KSD131082:KSD131084 KIH131082:KIH131084 JYL131082:JYL131084 JOP131082:JOP131084 JET131082:JET131084 IUX131082:IUX131084 ILB131082:ILB131084 IBF131082:IBF131084 HRJ131082:HRJ131084 HHN131082:HHN131084 GXR131082:GXR131084 GNV131082:GNV131084 GDZ131082:GDZ131084 FUD131082:FUD131084 FKH131082:FKH131084 FAL131082:FAL131084 EQP131082:EQP131084 EGT131082:EGT131084 DWX131082:DWX131084 DNB131082:DNB131084 DDF131082:DDF131084 CTJ131082:CTJ131084 CJN131082:CJN131084 BZR131082:BZR131084 BPV131082:BPV131084 BFZ131082:BFZ131084 AWD131082:AWD131084 AMH131082:AMH131084 ACL131082:ACL131084 SP131082:SP131084 IT131082:IT131084 C131082:C131084 WVF65546:WVF65548 WLJ65546:WLJ65548 WBN65546:WBN65548 VRR65546:VRR65548 VHV65546:VHV65548 UXZ65546:UXZ65548 UOD65546:UOD65548 UEH65546:UEH65548 TUL65546:TUL65548 TKP65546:TKP65548 TAT65546:TAT65548 SQX65546:SQX65548 SHB65546:SHB65548 RXF65546:RXF65548 RNJ65546:RNJ65548 RDN65546:RDN65548 QTR65546:QTR65548 QJV65546:QJV65548 PZZ65546:PZZ65548 PQD65546:PQD65548 PGH65546:PGH65548 OWL65546:OWL65548 OMP65546:OMP65548 OCT65546:OCT65548 NSX65546:NSX65548 NJB65546:NJB65548 MZF65546:MZF65548 MPJ65546:MPJ65548 MFN65546:MFN65548 LVR65546:LVR65548 LLV65546:LLV65548 LBZ65546:LBZ65548 KSD65546:KSD65548 KIH65546:KIH65548 JYL65546:JYL65548 JOP65546:JOP65548 JET65546:JET65548 IUX65546:IUX65548 ILB65546:ILB65548 IBF65546:IBF65548 HRJ65546:HRJ65548 HHN65546:HHN65548 GXR65546:GXR65548 GNV65546:GNV65548 GDZ65546:GDZ65548 FUD65546:FUD65548 FKH65546:FKH65548 FAL65546:FAL65548 EQP65546:EQP65548 EGT65546:EGT65548 DWX65546:DWX65548 DNB65546:DNB65548 DDF65546:DDF65548 CTJ65546:CTJ65548 CJN65546:CJN65548 BZR65546:BZR65548 BPV65546:BPV65548 BFZ65546:BFZ65548 AWD65546:AWD65548 AMH65546:AMH65548 ACL65546:ACL65548 SP65546:SP65548 IT65546:IT65548 C65546:C65548 WVF10:WVF12 WLJ10:WLJ12 WBN10:WBN12 VRR10:VRR12 VHV10:VHV12 UXZ10:UXZ12 UOD10:UOD12 UEH10:UEH12 TUL10:TUL12 TKP10:TKP12 TAT10:TAT12 SQX10:SQX12 SHB10:SHB12 RXF10:RXF12 RNJ10:RNJ12 RDN10:RDN12 QTR10:QTR12 QJV10:QJV12 PZZ10:PZZ12 PQD10:PQD12 PGH10:PGH12 OWL10:OWL12 OMP10:OMP12 OCT10:OCT12 NSX10:NSX12 NJB10:NJB12 MZF10:MZF12 MPJ10:MPJ12 MFN10:MFN12 LVR10:LVR12 LLV10:LLV12 LBZ10:LBZ12 KSD10:KSD12 KIH10:KIH12 JYL10:JYL12 JOP10:JOP12 JET10:JET12 IUX10:IUX12 ILB10:ILB12 IBF10:IBF12 HRJ10:HRJ12 HHN10:HHN12 GXR10:GXR12 GNV10:GNV12 GDZ10:GDZ12 FUD10:FUD12 FKH10:FKH12 FAL10:FAL12 EQP10:EQP12 EGT10:EGT12 DWX10:DWX12 DNB10:DNB12 DDF10:DDF12 CTJ10:CTJ12 CJN10:CJN12 BZR10:BZR12 BPV10:BPV12 BFZ10:BFZ12 AWD10:AWD12 AMH10:AMH12 ACL10:ACL12 SP10:SP12 IT10:IT12 IT6:IT8 WVF983046:WVF983048 WLJ983046:WLJ983048 WBN983046:WBN983048 VRR983046:VRR983048 VHV983046:VHV983048 UXZ983046:UXZ983048 UOD983046:UOD983048 UEH983046:UEH983048 TUL983046:TUL983048 TKP983046:TKP983048 TAT983046:TAT983048 SQX983046:SQX983048 SHB983046:SHB983048 RXF983046:RXF983048 RNJ983046:RNJ983048 RDN983046:RDN983048 QTR983046:QTR983048 QJV983046:QJV983048 PZZ983046:PZZ983048 PQD983046:PQD983048 PGH983046:PGH983048 OWL983046:OWL983048 OMP983046:OMP983048 OCT983046:OCT983048 NSX983046:NSX983048 NJB983046:NJB983048 MZF983046:MZF983048 MPJ983046:MPJ983048 MFN983046:MFN983048 LVR983046:LVR983048 LLV983046:LLV983048 LBZ983046:LBZ983048 KSD983046:KSD983048 KIH983046:KIH983048 JYL983046:JYL983048 JOP983046:JOP983048 JET983046:JET983048 IUX983046:IUX983048 ILB983046:ILB983048 IBF983046:IBF983048 HRJ983046:HRJ983048 HHN983046:HHN983048 GXR983046:GXR983048 GNV983046:GNV983048 GDZ983046:GDZ983048 FUD983046:FUD983048 FKH983046:FKH983048 FAL983046:FAL983048 EQP983046:EQP983048 EGT983046:EGT983048 DWX983046:DWX983048 DNB983046:DNB983048 DDF983046:DDF983048 CTJ983046:CTJ983048 CJN983046:CJN983048 BZR983046:BZR983048 BPV983046:BPV983048 BFZ983046:BFZ983048 AWD983046:AWD983048 AMH983046:AMH983048 ACL983046:ACL983048 SP983046:SP983048 IT983046:IT983048 C983046:C983048 WVF917510:WVF917512 WLJ917510:WLJ917512 WBN917510:WBN917512 VRR917510:VRR917512 VHV917510:VHV917512 UXZ917510:UXZ917512 UOD917510:UOD917512 UEH917510:UEH917512 TUL917510:TUL917512 TKP917510:TKP917512 TAT917510:TAT917512 SQX917510:SQX917512 SHB917510:SHB917512 RXF917510:RXF917512 RNJ917510:RNJ917512 RDN917510:RDN917512 QTR917510:QTR917512 QJV917510:QJV917512 PZZ917510:PZZ917512 PQD917510:PQD917512 PGH917510:PGH917512 OWL917510:OWL917512 OMP917510:OMP917512 OCT917510:OCT917512 NSX917510:NSX917512 NJB917510:NJB917512 MZF917510:MZF917512 MPJ917510:MPJ917512 MFN917510:MFN917512 LVR917510:LVR917512 LLV917510:LLV917512 LBZ917510:LBZ917512 KSD917510:KSD917512 KIH917510:KIH917512 JYL917510:JYL917512 JOP917510:JOP917512 JET917510:JET917512 IUX917510:IUX917512 ILB917510:ILB917512 IBF917510:IBF917512 HRJ917510:HRJ917512 HHN917510:HHN917512 GXR917510:GXR917512 GNV917510:GNV917512 GDZ917510:GDZ917512 FUD917510:FUD917512 FKH917510:FKH917512 FAL917510:FAL917512 EQP917510:EQP917512 EGT917510:EGT917512 DWX917510:DWX917512 DNB917510:DNB917512 DDF917510:DDF917512 CTJ917510:CTJ917512 CJN917510:CJN917512 BZR917510:BZR917512 BPV917510:BPV917512 BFZ917510:BFZ917512 AWD917510:AWD917512 AMH917510:AMH917512 ACL917510:ACL917512 SP917510:SP917512 IT917510:IT917512 C917510:C917512 WVF851974:WVF851976 WLJ851974:WLJ851976 WBN851974:WBN851976 VRR851974:VRR851976 VHV851974:VHV851976 UXZ851974:UXZ851976 UOD851974:UOD851976 UEH851974:UEH851976 TUL851974:TUL851976 TKP851974:TKP851976 TAT851974:TAT851976 SQX851974:SQX851976 SHB851974:SHB851976 RXF851974:RXF851976 RNJ851974:RNJ851976 RDN851974:RDN851976 QTR851974:QTR851976 QJV851974:QJV851976 PZZ851974:PZZ851976 PQD851974:PQD851976 PGH851974:PGH851976 OWL851974:OWL851976 OMP851974:OMP851976 OCT851974:OCT851976 NSX851974:NSX851976 NJB851974:NJB851976 MZF851974:MZF851976 MPJ851974:MPJ851976 MFN851974:MFN851976 LVR851974:LVR851976 LLV851974:LLV851976 LBZ851974:LBZ851976 KSD851974:KSD851976 KIH851974:KIH851976 JYL851974:JYL851976 JOP851974:JOP851976 JET851974:JET851976 IUX851974:IUX851976 ILB851974:ILB851976 IBF851974:IBF851976 HRJ851974:HRJ851976 HHN851974:HHN851976 GXR851974:GXR851976 GNV851974:GNV851976 GDZ851974:GDZ851976 FUD851974:FUD851976 FKH851974:FKH851976 FAL851974:FAL851976 EQP851974:EQP851976 EGT851974:EGT851976 DWX851974:DWX851976 DNB851974:DNB851976 DDF851974:DDF851976 CTJ851974:CTJ851976 CJN851974:CJN851976 BZR851974:BZR851976 BPV851974:BPV851976 BFZ851974:BFZ851976 AWD851974:AWD851976 AMH851974:AMH851976 ACL851974:ACL851976 SP851974:SP851976 IT851974:IT851976 C851974:C851976 WVF786438:WVF786440 WLJ786438:WLJ786440 WBN786438:WBN786440 VRR786438:VRR786440 VHV786438:VHV786440 UXZ786438:UXZ786440 UOD786438:UOD786440 UEH786438:UEH786440 TUL786438:TUL786440 TKP786438:TKP786440 TAT786438:TAT786440 SQX786438:SQX786440 SHB786438:SHB786440 RXF786438:RXF786440 RNJ786438:RNJ786440 RDN786438:RDN786440 QTR786438:QTR786440 QJV786438:QJV786440 PZZ786438:PZZ786440 PQD786438:PQD786440 PGH786438:PGH786440 OWL786438:OWL786440 OMP786438:OMP786440 OCT786438:OCT786440 NSX786438:NSX786440 NJB786438:NJB786440 MZF786438:MZF786440 MPJ786438:MPJ786440 MFN786438:MFN786440 LVR786438:LVR786440 LLV786438:LLV786440 LBZ786438:LBZ786440 KSD786438:KSD786440 KIH786438:KIH786440 JYL786438:JYL786440 JOP786438:JOP786440 JET786438:JET786440 IUX786438:IUX786440 ILB786438:ILB786440 IBF786438:IBF786440 HRJ786438:HRJ786440 HHN786438:HHN786440 GXR786438:GXR786440 GNV786438:GNV786440 GDZ786438:GDZ786440 FUD786438:FUD786440 FKH786438:FKH786440 FAL786438:FAL786440 EQP786438:EQP786440 EGT786438:EGT786440 DWX786438:DWX786440 DNB786438:DNB786440 DDF786438:DDF786440 CTJ786438:CTJ786440 CJN786438:CJN786440 BZR786438:BZR786440 BPV786438:BPV786440 BFZ786438:BFZ786440 AWD786438:AWD786440 AMH786438:AMH786440 ACL786438:ACL786440 SP786438:SP786440 IT786438:IT786440 C786438:C786440 WVF720902:WVF720904 WLJ720902:WLJ720904 WBN720902:WBN720904 VRR720902:VRR720904 VHV720902:VHV720904 UXZ720902:UXZ720904 UOD720902:UOD720904 UEH720902:UEH720904 TUL720902:TUL720904 TKP720902:TKP720904 TAT720902:TAT720904 SQX720902:SQX720904 SHB720902:SHB720904 RXF720902:RXF720904 RNJ720902:RNJ720904 RDN720902:RDN720904 QTR720902:QTR720904 QJV720902:QJV720904 PZZ720902:PZZ720904 PQD720902:PQD720904 PGH720902:PGH720904 OWL720902:OWL720904 OMP720902:OMP720904 OCT720902:OCT720904 NSX720902:NSX720904 NJB720902:NJB720904 MZF720902:MZF720904 MPJ720902:MPJ720904 MFN720902:MFN720904 LVR720902:LVR720904 LLV720902:LLV720904 LBZ720902:LBZ720904 KSD720902:KSD720904 KIH720902:KIH720904 JYL720902:JYL720904 JOP720902:JOP720904 JET720902:JET720904 IUX720902:IUX720904 ILB720902:ILB720904 IBF720902:IBF720904 HRJ720902:HRJ720904 HHN720902:HHN720904 GXR720902:GXR720904 GNV720902:GNV720904 GDZ720902:GDZ720904 FUD720902:FUD720904 FKH720902:FKH720904 FAL720902:FAL720904 EQP720902:EQP720904 EGT720902:EGT720904 DWX720902:DWX720904 DNB720902:DNB720904 DDF720902:DDF720904 CTJ720902:CTJ720904 CJN720902:CJN720904 BZR720902:BZR720904 BPV720902:BPV720904 BFZ720902:BFZ720904 AWD720902:AWD720904 AMH720902:AMH720904 ACL720902:ACL720904 SP720902:SP720904 IT720902:IT720904 C720902:C720904 WVF655366:WVF655368 WLJ655366:WLJ655368 WBN655366:WBN655368 VRR655366:VRR655368 VHV655366:VHV655368 UXZ655366:UXZ655368 UOD655366:UOD655368 UEH655366:UEH655368 TUL655366:TUL655368 TKP655366:TKP655368 TAT655366:TAT655368 SQX655366:SQX655368 SHB655366:SHB655368 RXF655366:RXF655368 RNJ655366:RNJ655368 RDN655366:RDN655368 QTR655366:QTR655368 QJV655366:QJV655368 PZZ655366:PZZ655368 PQD655366:PQD655368 PGH655366:PGH655368 OWL655366:OWL655368 OMP655366:OMP655368 OCT655366:OCT655368 NSX655366:NSX655368 NJB655366:NJB655368 MZF655366:MZF655368 MPJ655366:MPJ655368 MFN655366:MFN655368 LVR655366:LVR655368 LLV655366:LLV655368 LBZ655366:LBZ655368 KSD655366:KSD655368 KIH655366:KIH655368 JYL655366:JYL655368 JOP655366:JOP655368 JET655366:JET655368 IUX655366:IUX655368 ILB655366:ILB655368 IBF655366:IBF655368 HRJ655366:HRJ655368 HHN655366:HHN655368 GXR655366:GXR655368 GNV655366:GNV655368 GDZ655366:GDZ655368 FUD655366:FUD655368 FKH655366:FKH655368 FAL655366:FAL655368 EQP655366:EQP655368 EGT655366:EGT655368 DWX655366:DWX655368 DNB655366:DNB655368 DDF655366:DDF655368 CTJ655366:CTJ655368 CJN655366:CJN655368 BZR655366:BZR655368 BPV655366:BPV655368 BFZ655366:BFZ655368 AWD655366:AWD655368 AMH655366:AMH655368 ACL655366:ACL655368 SP655366:SP655368 IT655366:IT655368 C655366:C655368 WVF589830:WVF589832 WLJ589830:WLJ589832 WBN589830:WBN589832 VRR589830:VRR589832 VHV589830:VHV589832 UXZ589830:UXZ589832 UOD589830:UOD589832 UEH589830:UEH589832 TUL589830:TUL589832 TKP589830:TKP589832 TAT589830:TAT589832 SQX589830:SQX589832 SHB589830:SHB589832 RXF589830:RXF589832 RNJ589830:RNJ589832 RDN589830:RDN589832 QTR589830:QTR589832 QJV589830:QJV589832 PZZ589830:PZZ589832 PQD589830:PQD589832 PGH589830:PGH589832 OWL589830:OWL589832 OMP589830:OMP589832 OCT589830:OCT589832 NSX589830:NSX589832 NJB589830:NJB589832 MZF589830:MZF589832 MPJ589830:MPJ589832 MFN589830:MFN589832 LVR589830:LVR589832 LLV589830:LLV589832 LBZ589830:LBZ589832 KSD589830:KSD589832 KIH589830:KIH589832 JYL589830:JYL589832 JOP589830:JOP589832 JET589830:JET589832 IUX589830:IUX589832 ILB589830:ILB589832 IBF589830:IBF589832 HRJ589830:HRJ589832 HHN589830:HHN589832 GXR589830:GXR589832 GNV589830:GNV589832 GDZ589830:GDZ589832 FUD589830:FUD589832 FKH589830:FKH589832 FAL589830:FAL589832 EQP589830:EQP589832 EGT589830:EGT589832 DWX589830:DWX589832 DNB589830:DNB589832 DDF589830:DDF589832 CTJ589830:CTJ589832 CJN589830:CJN589832 BZR589830:BZR589832 BPV589830:BPV589832 BFZ589830:BFZ589832 AWD589830:AWD589832 AMH589830:AMH589832 ACL589830:ACL589832 SP589830:SP589832 IT589830:IT589832 C589830:C589832 WVF524294:WVF524296 WLJ524294:WLJ524296 WBN524294:WBN524296 VRR524294:VRR524296 VHV524294:VHV524296 UXZ524294:UXZ524296 UOD524294:UOD524296 UEH524294:UEH524296 TUL524294:TUL524296 TKP524294:TKP524296 TAT524294:TAT524296 SQX524294:SQX524296 SHB524294:SHB524296 RXF524294:RXF524296 RNJ524294:RNJ524296 RDN524294:RDN524296 QTR524294:QTR524296 QJV524294:QJV524296 PZZ524294:PZZ524296 PQD524294:PQD524296 PGH524294:PGH524296 OWL524294:OWL524296 OMP524294:OMP524296 OCT524294:OCT524296 NSX524294:NSX524296 NJB524294:NJB524296 MZF524294:MZF524296 MPJ524294:MPJ524296 MFN524294:MFN524296 LVR524294:LVR524296 LLV524294:LLV524296 LBZ524294:LBZ524296 KSD524294:KSD524296 KIH524294:KIH524296 JYL524294:JYL524296 JOP524294:JOP524296 JET524294:JET524296 IUX524294:IUX524296 ILB524294:ILB524296 IBF524294:IBF524296 HRJ524294:HRJ524296 HHN524294:HHN524296 GXR524294:GXR524296 GNV524294:GNV524296 GDZ524294:GDZ524296 FUD524294:FUD524296 FKH524294:FKH524296 FAL524294:FAL524296 EQP524294:EQP524296 EGT524294:EGT524296 DWX524294:DWX524296 DNB524294:DNB524296 DDF524294:DDF524296 CTJ524294:CTJ524296 CJN524294:CJN524296 BZR524294:BZR524296 BPV524294:BPV524296 BFZ524294:BFZ524296 AWD524294:AWD524296 AMH524294:AMH524296 ACL524294:ACL524296 SP524294:SP524296 IT524294:IT524296 C524294:C524296 WVF458758:WVF458760 WLJ458758:WLJ458760 WBN458758:WBN458760 VRR458758:VRR458760 VHV458758:VHV458760 UXZ458758:UXZ458760 UOD458758:UOD458760 UEH458758:UEH458760 TUL458758:TUL458760 TKP458758:TKP458760 TAT458758:TAT458760 SQX458758:SQX458760 SHB458758:SHB458760 RXF458758:RXF458760 RNJ458758:RNJ458760 RDN458758:RDN458760 QTR458758:QTR458760 QJV458758:QJV458760 PZZ458758:PZZ458760 PQD458758:PQD458760 PGH458758:PGH458760 OWL458758:OWL458760 OMP458758:OMP458760 OCT458758:OCT458760 NSX458758:NSX458760 NJB458758:NJB458760 MZF458758:MZF458760 MPJ458758:MPJ458760 MFN458758:MFN458760 LVR458758:LVR458760 LLV458758:LLV458760 LBZ458758:LBZ458760 KSD458758:KSD458760 KIH458758:KIH458760 JYL458758:JYL458760 JOP458758:JOP458760 JET458758:JET458760 IUX458758:IUX458760 ILB458758:ILB458760 IBF458758:IBF458760 HRJ458758:HRJ458760 HHN458758:HHN458760 GXR458758:GXR458760 GNV458758:GNV458760 GDZ458758:GDZ458760 FUD458758:FUD458760 FKH458758:FKH458760 FAL458758:FAL458760 EQP458758:EQP458760 EGT458758:EGT458760 DWX458758:DWX458760 DNB458758:DNB458760 DDF458758:DDF458760 CTJ458758:CTJ458760 CJN458758:CJN458760 BZR458758:BZR458760 BPV458758:BPV458760 BFZ458758:BFZ458760 AWD458758:AWD458760 AMH458758:AMH458760 ACL458758:ACL458760 SP458758:SP458760 IT458758:IT458760 C458758:C458760 WVF393222:WVF393224 WLJ393222:WLJ393224 WBN393222:WBN393224 VRR393222:VRR393224 VHV393222:VHV393224 UXZ393222:UXZ393224 UOD393222:UOD393224 UEH393222:UEH393224 TUL393222:TUL393224 TKP393222:TKP393224 TAT393222:TAT393224 SQX393222:SQX393224 SHB393222:SHB393224 RXF393222:RXF393224 RNJ393222:RNJ393224 RDN393222:RDN393224 QTR393222:QTR393224 QJV393222:QJV393224 PZZ393222:PZZ393224 PQD393222:PQD393224 PGH393222:PGH393224 OWL393222:OWL393224 OMP393222:OMP393224 OCT393222:OCT393224 NSX393222:NSX393224 NJB393222:NJB393224 MZF393222:MZF393224 MPJ393222:MPJ393224 MFN393222:MFN393224 LVR393222:LVR393224 LLV393222:LLV393224 LBZ393222:LBZ393224 KSD393222:KSD393224 KIH393222:KIH393224 JYL393222:JYL393224 JOP393222:JOP393224 JET393222:JET393224 IUX393222:IUX393224 ILB393222:ILB393224 IBF393222:IBF393224 HRJ393222:HRJ393224 HHN393222:HHN393224 GXR393222:GXR393224 GNV393222:GNV393224 GDZ393222:GDZ393224 FUD393222:FUD393224 FKH393222:FKH393224 FAL393222:FAL393224 EQP393222:EQP393224 EGT393222:EGT393224 DWX393222:DWX393224 DNB393222:DNB393224 DDF393222:DDF393224 CTJ393222:CTJ393224 CJN393222:CJN393224 BZR393222:BZR393224 BPV393222:BPV393224 BFZ393222:BFZ393224 AWD393222:AWD393224 AMH393222:AMH393224 ACL393222:ACL393224 SP393222:SP393224 IT393222:IT393224 C393222:C393224 WVF327686:WVF327688 WLJ327686:WLJ327688 WBN327686:WBN327688 VRR327686:VRR327688 VHV327686:VHV327688 UXZ327686:UXZ327688 UOD327686:UOD327688 UEH327686:UEH327688 TUL327686:TUL327688 TKP327686:TKP327688 TAT327686:TAT327688 SQX327686:SQX327688 SHB327686:SHB327688 RXF327686:RXF327688 RNJ327686:RNJ327688 RDN327686:RDN327688 QTR327686:QTR327688 QJV327686:QJV327688 PZZ327686:PZZ327688 PQD327686:PQD327688 PGH327686:PGH327688 OWL327686:OWL327688 OMP327686:OMP327688 OCT327686:OCT327688 NSX327686:NSX327688 NJB327686:NJB327688 MZF327686:MZF327688 MPJ327686:MPJ327688 MFN327686:MFN327688 LVR327686:LVR327688 LLV327686:LLV327688 LBZ327686:LBZ327688 KSD327686:KSD327688 KIH327686:KIH327688 JYL327686:JYL327688 JOP327686:JOP327688 JET327686:JET327688 IUX327686:IUX327688 ILB327686:ILB327688 IBF327686:IBF327688 HRJ327686:HRJ327688 HHN327686:HHN327688 GXR327686:GXR327688 GNV327686:GNV327688 GDZ327686:GDZ327688 FUD327686:FUD327688 FKH327686:FKH327688 FAL327686:FAL327688 EQP327686:EQP327688 EGT327686:EGT327688 DWX327686:DWX327688 DNB327686:DNB327688 DDF327686:DDF327688 CTJ327686:CTJ327688 CJN327686:CJN327688 BZR327686:BZR327688 BPV327686:BPV327688 BFZ327686:BFZ327688 AWD327686:AWD327688 AMH327686:AMH327688 ACL327686:ACL327688 SP327686:SP327688 IT327686:IT327688 C327686:C327688 WVF262150:WVF262152 WLJ262150:WLJ262152 WBN262150:WBN262152 VRR262150:VRR262152 VHV262150:VHV262152 UXZ262150:UXZ262152 UOD262150:UOD262152 UEH262150:UEH262152 TUL262150:TUL262152 TKP262150:TKP262152 TAT262150:TAT262152 SQX262150:SQX262152 SHB262150:SHB262152 RXF262150:RXF262152 RNJ262150:RNJ262152 RDN262150:RDN262152 QTR262150:QTR262152 QJV262150:QJV262152 PZZ262150:PZZ262152 PQD262150:PQD262152 PGH262150:PGH262152 OWL262150:OWL262152 OMP262150:OMP262152 OCT262150:OCT262152 NSX262150:NSX262152 NJB262150:NJB262152 MZF262150:MZF262152 MPJ262150:MPJ262152 MFN262150:MFN262152 LVR262150:LVR262152 LLV262150:LLV262152 LBZ262150:LBZ262152 KSD262150:KSD262152 KIH262150:KIH262152 JYL262150:JYL262152 JOP262150:JOP262152 JET262150:JET262152 IUX262150:IUX262152 ILB262150:ILB262152 IBF262150:IBF262152 HRJ262150:HRJ262152 HHN262150:HHN262152 GXR262150:GXR262152 GNV262150:GNV262152 GDZ262150:GDZ262152 FUD262150:FUD262152 FKH262150:FKH262152 FAL262150:FAL262152 EQP262150:EQP262152 EGT262150:EGT262152 DWX262150:DWX262152 DNB262150:DNB262152 DDF262150:DDF262152 CTJ262150:CTJ262152 CJN262150:CJN262152 BZR262150:BZR262152 BPV262150:BPV262152 BFZ262150:BFZ262152 AWD262150:AWD262152 AMH262150:AMH262152 ACL262150:ACL262152 SP262150:SP262152 IT262150:IT262152 C262150:C262152 WVF196614:WVF196616 WLJ196614:WLJ196616 WBN196614:WBN196616 VRR196614:VRR196616 VHV196614:VHV196616 UXZ196614:UXZ196616 UOD196614:UOD196616 UEH196614:UEH196616 TUL196614:TUL196616 TKP196614:TKP196616 TAT196614:TAT196616 SQX196614:SQX196616 SHB196614:SHB196616 RXF196614:RXF196616 RNJ196614:RNJ196616 RDN196614:RDN196616 QTR196614:QTR196616 QJV196614:QJV196616 PZZ196614:PZZ196616 PQD196614:PQD196616 PGH196614:PGH196616 OWL196614:OWL196616 OMP196614:OMP196616 OCT196614:OCT196616 NSX196614:NSX196616 NJB196614:NJB196616 MZF196614:MZF196616 MPJ196614:MPJ196616 MFN196614:MFN196616 LVR196614:LVR196616 LLV196614:LLV196616 LBZ196614:LBZ196616 KSD196614:KSD196616 KIH196614:KIH196616 JYL196614:JYL196616 JOP196614:JOP196616 JET196614:JET196616 IUX196614:IUX196616 ILB196614:ILB196616 IBF196614:IBF196616 HRJ196614:HRJ196616 HHN196614:HHN196616 GXR196614:GXR196616 GNV196614:GNV196616 GDZ196614:GDZ196616 FUD196614:FUD196616 FKH196614:FKH196616 FAL196614:FAL196616 EQP196614:EQP196616 EGT196614:EGT196616 DWX196614:DWX196616 DNB196614:DNB196616 DDF196614:DDF196616 CTJ196614:CTJ196616 CJN196614:CJN196616 BZR196614:BZR196616 BPV196614:BPV196616 BFZ196614:BFZ196616 AWD196614:AWD196616 AMH196614:AMH196616 ACL196614:ACL196616 SP196614:SP196616 IT196614:IT196616 C196614:C196616 WVF131078:WVF131080 WLJ131078:WLJ131080 WBN131078:WBN131080 VRR131078:VRR131080 VHV131078:VHV131080 UXZ131078:UXZ131080 UOD131078:UOD131080 UEH131078:UEH131080 TUL131078:TUL131080 TKP131078:TKP131080 TAT131078:TAT131080 SQX131078:SQX131080 SHB131078:SHB131080 RXF131078:RXF131080 RNJ131078:RNJ131080 RDN131078:RDN131080 QTR131078:QTR131080 QJV131078:QJV131080 PZZ131078:PZZ131080 PQD131078:PQD131080 PGH131078:PGH131080 OWL131078:OWL131080 OMP131078:OMP131080 OCT131078:OCT131080 NSX131078:NSX131080 NJB131078:NJB131080 MZF131078:MZF131080 MPJ131078:MPJ131080 MFN131078:MFN131080 LVR131078:LVR131080 LLV131078:LLV131080 LBZ131078:LBZ131080 KSD131078:KSD131080 KIH131078:KIH131080 JYL131078:JYL131080 JOP131078:JOP131080 JET131078:JET131080 IUX131078:IUX131080 ILB131078:ILB131080 IBF131078:IBF131080 HRJ131078:HRJ131080 HHN131078:HHN131080 GXR131078:GXR131080 GNV131078:GNV131080 GDZ131078:GDZ131080 FUD131078:FUD131080 FKH131078:FKH131080 FAL131078:FAL131080 EQP131078:EQP131080 EGT131078:EGT131080 DWX131078:DWX131080 DNB131078:DNB131080 DDF131078:DDF131080 CTJ131078:CTJ131080 CJN131078:CJN131080 BZR131078:BZR131080 BPV131078:BPV131080 BFZ131078:BFZ131080 AWD131078:AWD131080 AMH131078:AMH131080 ACL131078:ACL131080 SP131078:SP131080 IT131078:IT131080 C131078:C131080 WVF65542:WVF65544 WLJ65542:WLJ65544 WBN65542:WBN65544 VRR65542:VRR65544 VHV65542:VHV65544 UXZ65542:UXZ65544 UOD65542:UOD65544 UEH65542:UEH65544 TUL65542:TUL65544 TKP65542:TKP65544 TAT65542:TAT65544 SQX65542:SQX65544 SHB65542:SHB65544 RXF65542:RXF65544 RNJ65542:RNJ65544 RDN65542:RDN65544 QTR65542:QTR65544 QJV65542:QJV65544 PZZ65542:PZZ65544 PQD65542:PQD65544 PGH65542:PGH65544 OWL65542:OWL65544 OMP65542:OMP65544 OCT65542:OCT65544 NSX65542:NSX65544 NJB65542:NJB65544 MZF65542:MZF65544 MPJ65542:MPJ65544 MFN65542:MFN65544 LVR65542:LVR65544 LLV65542:LLV65544 LBZ65542:LBZ65544 KSD65542:KSD65544 KIH65542:KIH65544 JYL65542:JYL65544 JOP65542:JOP65544 JET65542:JET65544 IUX65542:IUX65544 ILB65542:ILB65544 IBF65542:IBF65544 HRJ65542:HRJ65544 HHN65542:HHN65544 GXR65542:GXR65544 GNV65542:GNV65544 GDZ65542:GDZ65544 FUD65542:FUD65544 FKH65542:FKH65544 FAL65542:FAL65544 EQP65542:EQP65544 EGT65542:EGT65544 DWX65542:DWX65544 DNB65542:DNB65544 DDF65542:DDF65544 CTJ65542:CTJ65544 CJN65542:CJN65544 BZR65542:BZR65544 BPV65542:BPV65544 BFZ65542:BFZ65544 AWD65542:AWD65544" xr:uid="{00000000-0002-0000-0000-000002000000}">
      <formula1>$A$39:$A$40</formula1>
    </dataValidation>
    <dataValidation type="list" allowBlank="1" showInputMessage="1" showErrorMessage="1" sqref="B65542:B65544 ACK65542:ACK65544 SO65542:SO65544 IS65542:IS65544 AMG65542:AMG65544 WVE6:WVE8 WLI6:WLI8 WBM6:WBM8 VRQ6:VRQ8 VHU6:VHU8 UXY6:UXY8 UOC6:UOC8 UEG6:UEG8 TUK6:TUK8 TKO6:TKO8 TAS6:TAS8 SQW6:SQW8 SHA6:SHA8 RXE6:RXE8 RNI6:RNI8 RDM6:RDM8 QTQ6:QTQ8 QJU6:QJU8 PZY6:PZY8 PQC6:PQC8 PGG6:PGG8 OWK6:OWK8 OMO6:OMO8 OCS6:OCS8 NSW6:NSW8 NJA6:NJA8 MZE6:MZE8 MPI6:MPI8 MFM6:MFM8 LVQ6:LVQ8 LLU6:LLU8 LBY6:LBY8 KSC6:KSC8 KIG6:KIG8 JYK6:JYK8 JOO6:JOO8 JES6:JES8 IUW6:IUW8 ILA6:ILA8 IBE6:IBE8 HRI6:HRI8 HHM6:HHM8 GXQ6:GXQ8 GNU6:GNU8 GDY6:GDY8 FUC6:FUC8 FKG6:FKG8 FAK6:FAK8 EQO6:EQO8 EGS6:EGS8 DWW6:DWW8 DNA6:DNA8 DDE6:DDE8 CTI6:CTI8 CJM6:CJM8 BZQ6:BZQ8 BPU6:BPU8 BFY6:BFY8 AWC6:AWC8 AMG6:AMG8 WVE983058:WVE983060 WLI983058:WLI983060 WBM983058:WBM983060 VRQ983058:VRQ983060 VHU983058:VHU983060 UXY983058:UXY983060 UOC983058:UOC983060 UEG983058:UEG983060 TUK983058:TUK983060 TKO983058:TKO983060 TAS983058:TAS983060 SQW983058:SQW983060 SHA983058:SHA983060 RXE983058:RXE983060 RNI983058:RNI983060 RDM983058:RDM983060 QTQ983058:QTQ983060 QJU983058:QJU983060 PZY983058:PZY983060 PQC983058:PQC983060 PGG983058:PGG983060 OWK983058:OWK983060 OMO983058:OMO983060 OCS983058:OCS983060 NSW983058:NSW983060 NJA983058:NJA983060 MZE983058:MZE983060 MPI983058:MPI983060 MFM983058:MFM983060 LVQ983058:LVQ983060 LLU983058:LLU983060 LBY983058:LBY983060 KSC983058:KSC983060 KIG983058:KIG983060 JYK983058:JYK983060 JOO983058:JOO983060 JES983058:JES983060 IUW983058:IUW983060 ILA983058:ILA983060 IBE983058:IBE983060 HRI983058:HRI983060 HHM983058:HHM983060 GXQ983058:GXQ983060 GNU983058:GNU983060 GDY983058:GDY983060 FUC983058:FUC983060 FKG983058:FKG983060 FAK983058:FAK983060 EQO983058:EQO983060 EGS983058:EGS983060 DWW983058:DWW983060 DNA983058:DNA983060 DDE983058:DDE983060 CTI983058:CTI983060 CJM983058:CJM983060 BZQ983058:BZQ983060 BPU983058:BPU983060 BFY983058:BFY983060 AWC983058:AWC983060 AMG983058:AMG983060 ACK983058:ACK983060 SO983058:SO983060 IS983058:IS983060 B983058:B983060 WVE917522:WVE917524 WLI917522:WLI917524 WBM917522:WBM917524 VRQ917522:VRQ917524 VHU917522:VHU917524 UXY917522:UXY917524 UOC917522:UOC917524 UEG917522:UEG917524 TUK917522:TUK917524 TKO917522:TKO917524 TAS917522:TAS917524 SQW917522:SQW917524 SHA917522:SHA917524 RXE917522:RXE917524 RNI917522:RNI917524 RDM917522:RDM917524 QTQ917522:QTQ917524 QJU917522:QJU917524 PZY917522:PZY917524 PQC917522:PQC917524 PGG917522:PGG917524 OWK917522:OWK917524 OMO917522:OMO917524 OCS917522:OCS917524 NSW917522:NSW917524 NJA917522:NJA917524 MZE917522:MZE917524 MPI917522:MPI917524 MFM917522:MFM917524 LVQ917522:LVQ917524 LLU917522:LLU917524 LBY917522:LBY917524 KSC917522:KSC917524 KIG917522:KIG917524 JYK917522:JYK917524 JOO917522:JOO917524 JES917522:JES917524 IUW917522:IUW917524 ILA917522:ILA917524 IBE917522:IBE917524 HRI917522:HRI917524 HHM917522:HHM917524 GXQ917522:GXQ917524 GNU917522:GNU917524 GDY917522:GDY917524 FUC917522:FUC917524 FKG917522:FKG917524 FAK917522:FAK917524 EQO917522:EQO917524 EGS917522:EGS917524 DWW917522:DWW917524 DNA917522:DNA917524 DDE917522:DDE917524 CTI917522:CTI917524 CJM917522:CJM917524 BZQ917522:BZQ917524 BPU917522:BPU917524 BFY917522:BFY917524 AWC917522:AWC917524 AMG917522:AMG917524 ACK917522:ACK917524 SO917522:SO917524 IS917522:IS917524 B917522:B917524 WVE851986:WVE851988 WLI851986:WLI851988 WBM851986:WBM851988 VRQ851986:VRQ851988 VHU851986:VHU851988 UXY851986:UXY851988 UOC851986:UOC851988 UEG851986:UEG851988 TUK851986:TUK851988 TKO851986:TKO851988 TAS851986:TAS851988 SQW851986:SQW851988 SHA851986:SHA851988 RXE851986:RXE851988 RNI851986:RNI851988 RDM851986:RDM851988 QTQ851986:QTQ851988 QJU851986:QJU851988 PZY851986:PZY851988 PQC851986:PQC851988 PGG851986:PGG851988 OWK851986:OWK851988 OMO851986:OMO851988 OCS851986:OCS851988 NSW851986:NSW851988 NJA851986:NJA851988 MZE851986:MZE851988 MPI851986:MPI851988 MFM851986:MFM851988 LVQ851986:LVQ851988 LLU851986:LLU851988 LBY851986:LBY851988 KSC851986:KSC851988 KIG851986:KIG851988 JYK851986:JYK851988 JOO851986:JOO851988 JES851986:JES851988 IUW851986:IUW851988 ILA851986:ILA851988 IBE851986:IBE851988 HRI851986:HRI851988 HHM851986:HHM851988 GXQ851986:GXQ851988 GNU851986:GNU851988 GDY851986:GDY851988 FUC851986:FUC851988 FKG851986:FKG851988 FAK851986:FAK851988 EQO851986:EQO851988 EGS851986:EGS851988 DWW851986:DWW851988 DNA851986:DNA851988 DDE851986:DDE851988 CTI851986:CTI851988 CJM851986:CJM851988 BZQ851986:BZQ851988 BPU851986:BPU851988 BFY851986:BFY851988 AWC851986:AWC851988 AMG851986:AMG851988 ACK851986:ACK851988 SO851986:SO851988 IS851986:IS851988 B851986:B851988 WVE786450:WVE786452 WLI786450:WLI786452 WBM786450:WBM786452 VRQ786450:VRQ786452 VHU786450:VHU786452 UXY786450:UXY786452 UOC786450:UOC786452 UEG786450:UEG786452 TUK786450:TUK786452 TKO786450:TKO786452 TAS786450:TAS786452 SQW786450:SQW786452 SHA786450:SHA786452 RXE786450:RXE786452 RNI786450:RNI786452 RDM786450:RDM786452 QTQ786450:QTQ786452 QJU786450:QJU786452 PZY786450:PZY786452 PQC786450:PQC786452 PGG786450:PGG786452 OWK786450:OWK786452 OMO786450:OMO786452 OCS786450:OCS786452 NSW786450:NSW786452 NJA786450:NJA786452 MZE786450:MZE786452 MPI786450:MPI786452 MFM786450:MFM786452 LVQ786450:LVQ786452 LLU786450:LLU786452 LBY786450:LBY786452 KSC786450:KSC786452 KIG786450:KIG786452 JYK786450:JYK786452 JOO786450:JOO786452 JES786450:JES786452 IUW786450:IUW786452 ILA786450:ILA786452 IBE786450:IBE786452 HRI786450:HRI786452 HHM786450:HHM786452 GXQ786450:GXQ786452 GNU786450:GNU786452 GDY786450:GDY786452 FUC786450:FUC786452 FKG786450:FKG786452 FAK786450:FAK786452 EQO786450:EQO786452 EGS786450:EGS786452 DWW786450:DWW786452 DNA786450:DNA786452 DDE786450:DDE786452 CTI786450:CTI786452 CJM786450:CJM786452 BZQ786450:BZQ786452 BPU786450:BPU786452 BFY786450:BFY786452 AWC786450:AWC786452 AMG786450:AMG786452 ACK786450:ACK786452 SO786450:SO786452 IS786450:IS786452 B786450:B786452 WVE720914:WVE720916 WLI720914:WLI720916 WBM720914:WBM720916 VRQ720914:VRQ720916 VHU720914:VHU720916 UXY720914:UXY720916 UOC720914:UOC720916 UEG720914:UEG720916 TUK720914:TUK720916 TKO720914:TKO720916 TAS720914:TAS720916 SQW720914:SQW720916 SHA720914:SHA720916 RXE720914:RXE720916 RNI720914:RNI720916 RDM720914:RDM720916 QTQ720914:QTQ720916 QJU720914:QJU720916 PZY720914:PZY720916 PQC720914:PQC720916 PGG720914:PGG720916 OWK720914:OWK720916 OMO720914:OMO720916 OCS720914:OCS720916 NSW720914:NSW720916 NJA720914:NJA720916 MZE720914:MZE720916 MPI720914:MPI720916 MFM720914:MFM720916 LVQ720914:LVQ720916 LLU720914:LLU720916 LBY720914:LBY720916 KSC720914:KSC720916 KIG720914:KIG720916 JYK720914:JYK720916 JOO720914:JOO720916 JES720914:JES720916 IUW720914:IUW720916 ILA720914:ILA720916 IBE720914:IBE720916 HRI720914:HRI720916 HHM720914:HHM720916 GXQ720914:GXQ720916 GNU720914:GNU720916 GDY720914:GDY720916 FUC720914:FUC720916 FKG720914:FKG720916 FAK720914:FAK720916 EQO720914:EQO720916 EGS720914:EGS720916 DWW720914:DWW720916 DNA720914:DNA720916 DDE720914:DDE720916 CTI720914:CTI720916 CJM720914:CJM720916 BZQ720914:BZQ720916 BPU720914:BPU720916 BFY720914:BFY720916 AWC720914:AWC720916 AMG720914:AMG720916 ACK720914:ACK720916 SO720914:SO720916 IS720914:IS720916 B720914:B720916 WVE655378:WVE655380 WLI655378:WLI655380 WBM655378:WBM655380 VRQ655378:VRQ655380 VHU655378:VHU655380 UXY655378:UXY655380 UOC655378:UOC655380 UEG655378:UEG655380 TUK655378:TUK655380 TKO655378:TKO655380 TAS655378:TAS655380 SQW655378:SQW655380 SHA655378:SHA655380 RXE655378:RXE655380 RNI655378:RNI655380 RDM655378:RDM655380 QTQ655378:QTQ655380 QJU655378:QJU655380 PZY655378:PZY655380 PQC655378:PQC655380 PGG655378:PGG655380 OWK655378:OWK655380 OMO655378:OMO655380 OCS655378:OCS655380 NSW655378:NSW655380 NJA655378:NJA655380 MZE655378:MZE655380 MPI655378:MPI655380 MFM655378:MFM655380 LVQ655378:LVQ655380 LLU655378:LLU655380 LBY655378:LBY655380 KSC655378:KSC655380 KIG655378:KIG655380 JYK655378:JYK655380 JOO655378:JOO655380 JES655378:JES655380 IUW655378:IUW655380 ILA655378:ILA655380 IBE655378:IBE655380 HRI655378:HRI655380 HHM655378:HHM655380 GXQ655378:GXQ655380 GNU655378:GNU655380 GDY655378:GDY655380 FUC655378:FUC655380 FKG655378:FKG655380 FAK655378:FAK655380 EQO655378:EQO655380 EGS655378:EGS655380 DWW655378:DWW655380 DNA655378:DNA655380 DDE655378:DDE655380 CTI655378:CTI655380 CJM655378:CJM655380 BZQ655378:BZQ655380 BPU655378:BPU655380 BFY655378:BFY655380 AWC655378:AWC655380 AMG655378:AMG655380 ACK655378:ACK655380 SO655378:SO655380 IS655378:IS655380 B655378:B655380 WVE589842:WVE589844 WLI589842:WLI589844 WBM589842:WBM589844 VRQ589842:VRQ589844 VHU589842:VHU589844 UXY589842:UXY589844 UOC589842:UOC589844 UEG589842:UEG589844 TUK589842:TUK589844 TKO589842:TKO589844 TAS589842:TAS589844 SQW589842:SQW589844 SHA589842:SHA589844 RXE589842:RXE589844 RNI589842:RNI589844 RDM589842:RDM589844 QTQ589842:QTQ589844 QJU589842:QJU589844 PZY589842:PZY589844 PQC589842:PQC589844 PGG589842:PGG589844 OWK589842:OWK589844 OMO589842:OMO589844 OCS589842:OCS589844 NSW589842:NSW589844 NJA589842:NJA589844 MZE589842:MZE589844 MPI589842:MPI589844 MFM589842:MFM589844 LVQ589842:LVQ589844 LLU589842:LLU589844 LBY589842:LBY589844 KSC589842:KSC589844 KIG589842:KIG589844 JYK589842:JYK589844 JOO589842:JOO589844 JES589842:JES589844 IUW589842:IUW589844 ILA589842:ILA589844 IBE589842:IBE589844 HRI589842:HRI589844 HHM589842:HHM589844 GXQ589842:GXQ589844 GNU589842:GNU589844 GDY589842:GDY589844 FUC589842:FUC589844 FKG589842:FKG589844 FAK589842:FAK589844 EQO589842:EQO589844 EGS589842:EGS589844 DWW589842:DWW589844 DNA589842:DNA589844 DDE589842:DDE589844 CTI589842:CTI589844 CJM589842:CJM589844 BZQ589842:BZQ589844 BPU589842:BPU589844 BFY589842:BFY589844 AWC589842:AWC589844 AMG589842:AMG589844 ACK589842:ACK589844 SO589842:SO589844 IS589842:IS589844 B589842:B589844 WVE524306:WVE524308 WLI524306:WLI524308 WBM524306:WBM524308 VRQ524306:VRQ524308 VHU524306:VHU524308 UXY524306:UXY524308 UOC524306:UOC524308 UEG524306:UEG524308 TUK524306:TUK524308 TKO524306:TKO524308 TAS524306:TAS524308 SQW524306:SQW524308 SHA524306:SHA524308 RXE524306:RXE524308 RNI524306:RNI524308 RDM524306:RDM524308 QTQ524306:QTQ524308 QJU524306:QJU524308 PZY524306:PZY524308 PQC524306:PQC524308 PGG524306:PGG524308 OWK524306:OWK524308 OMO524306:OMO524308 OCS524306:OCS524308 NSW524306:NSW524308 NJA524306:NJA524308 MZE524306:MZE524308 MPI524306:MPI524308 MFM524306:MFM524308 LVQ524306:LVQ524308 LLU524306:LLU524308 LBY524306:LBY524308 KSC524306:KSC524308 KIG524306:KIG524308 JYK524306:JYK524308 JOO524306:JOO524308 JES524306:JES524308 IUW524306:IUW524308 ILA524306:ILA524308 IBE524306:IBE524308 HRI524306:HRI524308 HHM524306:HHM524308 GXQ524306:GXQ524308 GNU524306:GNU524308 GDY524306:GDY524308 FUC524306:FUC524308 FKG524306:FKG524308 FAK524306:FAK524308 EQO524306:EQO524308 EGS524306:EGS524308 DWW524306:DWW524308 DNA524306:DNA524308 DDE524306:DDE524308 CTI524306:CTI524308 CJM524306:CJM524308 BZQ524306:BZQ524308 BPU524306:BPU524308 BFY524306:BFY524308 AWC524306:AWC524308 AMG524306:AMG524308 ACK524306:ACK524308 SO524306:SO524308 IS524306:IS524308 B524306:B524308 WVE458770:WVE458772 WLI458770:WLI458772 WBM458770:WBM458772 VRQ458770:VRQ458772 VHU458770:VHU458772 UXY458770:UXY458772 UOC458770:UOC458772 UEG458770:UEG458772 TUK458770:TUK458772 TKO458770:TKO458772 TAS458770:TAS458772 SQW458770:SQW458772 SHA458770:SHA458772 RXE458770:RXE458772 RNI458770:RNI458772 RDM458770:RDM458772 QTQ458770:QTQ458772 QJU458770:QJU458772 PZY458770:PZY458772 PQC458770:PQC458772 PGG458770:PGG458772 OWK458770:OWK458772 OMO458770:OMO458772 OCS458770:OCS458772 NSW458770:NSW458772 NJA458770:NJA458772 MZE458770:MZE458772 MPI458770:MPI458772 MFM458770:MFM458772 LVQ458770:LVQ458772 LLU458770:LLU458772 LBY458770:LBY458772 KSC458770:KSC458772 KIG458770:KIG458772 JYK458770:JYK458772 JOO458770:JOO458772 JES458770:JES458772 IUW458770:IUW458772 ILA458770:ILA458772 IBE458770:IBE458772 HRI458770:HRI458772 HHM458770:HHM458772 GXQ458770:GXQ458772 GNU458770:GNU458772 GDY458770:GDY458772 FUC458770:FUC458772 FKG458770:FKG458772 FAK458770:FAK458772 EQO458770:EQO458772 EGS458770:EGS458772 DWW458770:DWW458772 DNA458770:DNA458772 DDE458770:DDE458772 CTI458770:CTI458772 CJM458770:CJM458772 BZQ458770:BZQ458772 BPU458770:BPU458772 BFY458770:BFY458772 AWC458770:AWC458772 AMG458770:AMG458772 ACK458770:ACK458772 SO458770:SO458772 IS458770:IS458772 B458770:B458772 WVE393234:WVE393236 WLI393234:WLI393236 WBM393234:WBM393236 VRQ393234:VRQ393236 VHU393234:VHU393236 UXY393234:UXY393236 UOC393234:UOC393236 UEG393234:UEG393236 TUK393234:TUK393236 TKO393234:TKO393236 TAS393234:TAS393236 SQW393234:SQW393236 SHA393234:SHA393236 RXE393234:RXE393236 RNI393234:RNI393236 RDM393234:RDM393236 QTQ393234:QTQ393236 QJU393234:QJU393236 PZY393234:PZY393236 PQC393234:PQC393236 PGG393234:PGG393236 OWK393234:OWK393236 OMO393234:OMO393236 OCS393234:OCS393236 NSW393234:NSW393236 NJA393234:NJA393236 MZE393234:MZE393236 MPI393234:MPI393236 MFM393234:MFM393236 LVQ393234:LVQ393236 LLU393234:LLU393236 LBY393234:LBY393236 KSC393234:KSC393236 KIG393234:KIG393236 JYK393234:JYK393236 JOO393234:JOO393236 JES393234:JES393236 IUW393234:IUW393236 ILA393234:ILA393236 IBE393234:IBE393236 HRI393234:HRI393236 HHM393234:HHM393236 GXQ393234:GXQ393236 GNU393234:GNU393236 GDY393234:GDY393236 FUC393234:FUC393236 FKG393234:FKG393236 FAK393234:FAK393236 EQO393234:EQO393236 EGS393234:EGS393236 DWW393234:DWW393236 DNA393234:DNA393236 DDE393234:DDE393236 CTI393234:CTI393236 CJM393234:CJM393236 BZQ393234:BZQ393236 BPU393234:BPU393236 BFY393234:BFY393236 AWC393234:AWC393236 AMG393234:AMG393236 ACK393234:ACK393236 SO393234:SO393236 IS393234:IS393236 B393234:B393236 WVE327698:WVE327700 WLI327698:WLI327700 WBM327698:WBM327700 VRQ327698:VRQ327700 VHU327698:VHU327700 UXY327698:UXY327700 UOC327698:UOC327700 UEG327698:UEG327700 TUK327698:TUK327700 TKO327698:TKO327700 TAS327698:TAS327700 SQW327698:SQW327700 SHA327698:SHA327700 RXE327698:RXE327700 RNI327698:RNI327700 RDM327698:RDM327700 QTQ327698:QTQ327700 QJU327698:QJU327700 PZY327698:PZY327700 PQC327698:PQC327700 PGG327698:PGG327700 OWK327698:OWK327700 OMO327698:OMO327700 OCS327698:OCS327700 NSW327698:NSW327700 NJA327698:NJA327700 MZE327698:MZE327700 MPI327698:MPI327700 MFM327698:MFM327700 LVQ327698:LVQ327700 LLU327698:LLU327700 LBY327698:LBY327700 KSC327698:KSC327700 KIG327698:KIG327700 JYK327698:JYK327700 JOO327698:JOO327700 JES327698:JES327700 IUW327698:IUW327700 ILA327698:ILA327700 IBE327698:IBE327700 HRI327698:HRI327700 HHM327698:HHM327700 GXQ327698:GXQ327700 GNU327698:GNU327700 GDY327698:GDY327700 FUC327698:FUC327700 FKG327698:FKG327700 FAK327698:FAK327700 EQO327698:EQO327700 EGS327698:EGS327700 DWW327698:DWW327700 DNA327698:DNA327700 DDE327698:DDE327700 CTI327698:CTI327700 CJM327698:CJM327700 BZQ327698:BZQ327700 BPU327698:BPU327700 BFY327698:BFY327700 AWC327698:AWC327700 AMG327698:AMG327700 ACK327698:ACK327700 SO327698:SO327700 IS327698:IS327700 B327698:B327700 WVE262162:WVE262164 WLI262162:WLI262164 WBM262162:WBM262164 VRQ262162:VRQ262164 VHU262162:VHU262164 UXY262162:UXY262164 UOC262162:UOC262164 UEG262162:UEG262164 TUK262162:TUK262164 TKO262162:TKO262164 TAS262162:TAS262164 SQW262162:SQW262164 SHA262162:SHA262164 RXE262162:RXE262164 RNI262162:RNI262164 RDM262162:RDM262164 QTQ262162:QTQ262164 QJU262162:QJU262164 PZY262162:PZY262164 PQC262162:PQC262164 PGG262162:PGG262164 OWK262162:OWK262164 OMO262162:OMO262164 OCS262162:OCS262164 NSW262162:NSW262164 NJA262162:NJA262164 MZE262162:MZE262164 MPI262162:MPI262164 MFM262162:MFM262164 LVQ262162:LVQ262164 LLU262162:LLU262164 LBY262162:LBY262164 KSC262162:KSC262164 KIG262162:KIG262164 JYK262162:JYK262164 JOO262162:JOO262164 JES262162:JES262164 IUW262162:IUW262164 ILA262162:ILA262164 IBE262162:IBE262164 HRI262162:HRI262164 HHM262162:HHM262164 GXQ262162:GXQ262164 GNU262162:GNU262164 GDY262162:GDY262164 FUC262162:FUC262164 FKG262162:FKG262164 FAK262162:FAK262164 EQO262162:EQO262164 EGS262162:EGS262164 DWW262162:DWW262164 DNA262162:DNA262164 DDE262162:DDE262164 CTI262162:CTI262164 CJM262162:CJM262164 BZQ262162:BZQ262164 BPU262162:BPU262164 BFY262162:BFY262164 AWC262162:AWC262164 AMG262162:AMG262164 ACK262162:ACK262164 SO262162:SO262164 IS262162:IS262164 B262162:B262164 WVE196626:WVE196628 WLI196626:WLI196628 WBM196626:WBM196628 VRQ196626:VRQ196628 VHU196626:VHU196628 UXY196626:UXY196628 UOC196626:UOC196628 UEG196626:UEG196628 TUK196626:TUK196628 TKO196626:TKO196628 TAS196626:TAS196628 SQW196626:SQW196628 SHA196626:SHA196628 RXE196626:RXE196628 RNI196626:RNI196628 RDM196626:RDM196628 QTQ196626:QTQ196628 QJU196626:QJU196628 PZY196626:PZY196628 PQC196626:PQC196628 PGG196626:PGG196628 OWK196626:OWK196628 OMO196626:OMO196628 OCS196626:OCS196628 NSW196626:NSW196628 NJA196626:NJA196628 MZE196626:MZE196628 MPI196626:MPI196628 MFM196626:MFM196628 LVQ196626:LVQ196628 LLU196626:LLU196628 LBY196626:LBY196628 KSC196626:KSC196628 KIG196626:KIG196628 JYK196626:JYK196628 JOO196626:JOO196628 JES196626:JES196628 IUW196626:IUW196628 ILA196626:ILA196628 IBE196626:IBE196628 HRI196626:HRI196628 HHM196626:HHM196628 GXQ196626:GXQ196628 GNU196626:GNU196628 GDY196626:GDY196628 FUC196626:FUC196628 FKG196626:FKG196628 FAK196626:FAK196628 EQO196626:EQO196628 EGS196626:EGS196628 DWW196626:DWW196628 DNA196626:DNA196628 DDE196626:DDE196628 CTI196626:CTI196628 CJM196626:CJM196628 BZQ196626:BZQ196628 BPU196626:BPU196628 BFY196626:BFY196628 AWC196626:AWC196628 AMG196626:AMG196628 ACK196626:ACK196628 SO196626:SO196628 IS196626:IS196628 B196626:B196628 WVE131090:WVE131092 WLI131090:WLI131092 WBM131090:WBM131092 VRQ131090:VRQ131092 VHU131090:VHU131092 UXY131090:UXY131092 UOC131090:UOC131092 UEG131090:UEG131092 TUK131090:TUK131092 TKO131090:TKO131092 TAS131090:TAS131092 SQW131090:SQW131092 SHA131090:SHA131092 RXE131090:RXE131092 RNI131090:RNI131092 RDM131090:RDM131092 QTQ131090:QTQ131092 QJU131090:QJU131092 PZY131090:PZY131092 PQC131090:PQC131092 PGG131090:PGG131092 OWK131090:OWK131092 OMO131090:OMO131092 OCS131090:OCS131092 NSW131090:NSW131092 NJA131090:NJA131092 MZE131090:MZE131092 MPI131090:MPI131092 MFM131090:MFM131092 LVQ131090:LVQ131092 LLU131090:LLU131092 LBY131090:LBY131092 KSC131090:KSC131092 KIG131090:KIG131092 JYK131090:JYK131092 JOO131090:JOO131092 JES131090:JES131092 IUW131090:IUW131092 ILA131090:ILA131092 IBE131090:IBE131092 HRI131090:HRI131092 HHM131090:HHM131092 GXQ131090:GXQ131092 GNU131090:GNU131092 GDY131090:GDY131092 FUC131090:FUC131092 FKG131090:FKG131092 FAK131090:FAK131092 EQO131090:EQO131092 EGS131090:EGS131092 DWW131090:DWW131092 DNA131090:DNA131092 DDE131090:DDE131092 CTI131090:CTI131092 CJM131090:CJM131092 BZQ131090:BZQ131092 BPU131090:BPU131092 BFY131090:BFY131092 AWC131090:AWC131092 AMG131090:AMG131092 ACK131090:ACK131092 SO131090:SO131092 IS131090:IS131092 B131090:B131092 WVE65554:WVE65556 WLI65554:WLI65556 WBM65554:WBM65556 VRQ65554:VRQ65556 VHU65554:VHU65556 UXY65554:UXY65556 UOC65554:UOC65556 UEG65554:UEG65556 TUK65554:TUK65556 TKO65554:TKO65556 TAS65554:TAS65556 SQW65554:SQW65556 SHA65554:SHA65556 RXE65554:RXE65556 RNI65554:RNI65556 RDM65554:RDM65556 QTQ65554:QTQ65556 QJU65554:QJU65556 PZY65554:PZY65556 PQC65554:PQC65556 PGG65554:PGG65556 OWK65554:OWK65556 OMO65554:OMO65556 OCS65554:OCS65556 NSW65554:NSW65556 NJA65554:NJA65556 MZE65554:MZE65556 MPI65554:MPI65556 MFM65554:MFM65556 LVQ65554:LVQ65556 LLU65554:LLU65556 LBY65554:LBY65556 KSC65554:KSC65556 KIG65554:KIG65556 JYK65554:JYK65556 JOO65554:JOO65556 JES65554:JES65556 IUW65554:IUW65556 ILA65554:ILA65556 IBE65554:IBE65556 HRI65554:HRI65556 HHM65554:HHM65556 GXQ65554:GXQ65556 GNU65554:GNU65556 GDY65554:GDY65556 FUC65554:FUC65556 FKG65554:FKG65556 FAK65554:FAK65556 EQO65554:EQO65556 EGS65554:EGS65556 DWW65554:DWW65556 DNA65554:DNA65556 DDE65554:DDE65556 CTI65554:CTI65556 CJM65554:CJM65556 BZQ65554:BZQ65556 BPU65554:BPU65556 BFY65554:BFY65556 AWC65554:AWC65556 AMG65554:AMG65556 ACK65554:ACK65556 SO65554:SO65556 IS65554:IS65556 B65554:B65556 WVE18:WVE20 WLI18:WLI20 WBM18:WBM20 VRQ18:VRQ20 VHU18:VHU20 UXY18:UXY20 UOC18:UOC20 UEG18:UEG20 TUK18:TUK20 TKO18:TKO20 TAS18:TAS20 SQW18:SQW20 SHA18:SHA20 RXE18:RXE20 RNI18:RNI20 RDM18:RDM20 QTQ18:QTQ20 QJU18:QJU20 PZY18:PZY20 PQC18:PQC20 PGG18:PGG20 OWK18:OWK20 OMO18:OMO20 OCS18:OCS20 NSW18:NSW20 NJA18:NJA20 MZE18:MZE20 MPI18:MPI20 MFM18:MFM20 LVQ18:LVQ20 LLU18:LLU20 LBY18:LBY20 KSC18:KSC20 KIG18:KIG20 JYK18:JYK20 JOO18:JOO20 JES18:JES20 IUW18:IUW20 ILA18:ILA20 IBE18:IBE20 HRI18:HRI20 HHM18:HHM20 GXQ18:GXQ20 GNU18:GNU20 GDY18:GDY20 FUC18:FUC20 FKG18:FKG20 FAK18:FAK20 EQO18:EQO20 EGS18:EGS20 DWW18:DWW20 DNA18:DNA20 DDE18:DDE20 CTI18:CTI20 CJM18:CJM20 BZQ18:BZQ20 BPU18:BPU20 BFY18:BFY20 AWC18:AWC20 AMG18:AMG20 ACK18:ACK20 SO18:SO20 IS18:IS20 ACK6:ACK8 WVE983054:WVE983056 WLI983054:WLI983056 WBM983054:WBM983056 VRQ983054:VRQ983056 VHU983054:VHU983056 UXY983054:UXY983056 UOC983054:UOC983056 UEG983054:UEG983056 TUK983054:TUK983056 TKO983054:TKO983056 TAS983054:TAS983056 SQW983054:SQW983056 SHA983054:SHA983056 RXE983054:RXE983056 RNI983054:RNI983056 RDM983054:RDM983056 QTQ983054:QTQ983056 QJU983054:QJU983056 PZY983054:PZY983056 PQC983054:PQC983056 PGG983054:PGG983056 OWK983054:OWK983056 OMO983054:OMO983056 OCS983054:OCS983056 NSW983054:NSW983056 NJA983054:NJA983056 MZE983054:MZE983056 MPI983054:MPI983056 MFM983054:MFM983056 LVQ983054:LVQ983056 LLU983054:LLU983056 LBY983054:LBY983056 KSC983054:KSC983056 KIG983054:KIG983056 JYK983054:JYK983056 JOO983054:JOO983056 JES983054:JES983056 IUW983054:IUW983056 ILA983054:ILA983056 IBE983054:IBE983056 HRI983054:HRI983056 HHM983054:HHM983056 GXQ983054:GXQ983056 GNU983054:GNU983056 GDY983054:GDY983056 FUC983054:FUC983056 FKG983054:FKG983056 FAK983054:FAK983056 EQO983054:EQO983056 EGS983054:EGS983056 DWW983054:DWW983056 DNA983054:DNA983056 DDE983054:DDE983056 CTI983054:CTI983056 CJM983054:CJM983056 BZQ983054:BZQ983056 BPU983054:BPU983056 BFY983054:BFY983056 AWC983054:AWC983056 AMG983054:AMG983056 ACK983054:ACK983056 SO983054:SO983056 IS983054:IS983056 B983054:B983056 WVE917518:WVE917520 WLI917518:WLI917520 WBM917518:WBM917520 VRQ917518:VRQ917520 VHU917518:VHU917520 UXY917518:UXY917520 UOC917518:UOC917520 UEG917518:UEG917520 TUK917518:TUK917520 TKO917518:TKO917520 TAS917518:TAS917520 SQW917518:SQW917520 SHA917518:SHA917520 RXE917518:RXE917520 RNI917518:RNI917520 RDM917518:RDM917520 QTQ917518:QTQ917520 QJU917518:QJU917520 PZY917518:PZY917520 PQC917518:PQC917520 PGG917518:PGG917520 OWK917518:OWK917520 OMO917518:OMO917520 OCS917518:OCS917520 NSW917518:NSW917520 NJA917518:NJA917520 MZE917518:MZE917520 MPI917518:MPI917520 MFM917518:MFM917520 LVQ917518:LVQ917520 LLU917518:LLU917520 LBY917518:LBY917520 KSC917518:KSC917520 KIG917518:KIG917520 JYK917518:JYK917520 JOO917518:JOO917520 JES917518:JES917520 IUW917518:IUW917520 ILA917518:ILA917520 IBE917518:IBE917520 HRI917518:HRI917520 HHM917518:HHM917520 GXQ917518:GXQ917520 GNU917518:GNU917520 GDY917518:GDY917520 FUC917518:FUC917520 FKG917518:FKG917520 FAK917518:FAK917520 EQO917518:EQO917520 EGS917518:EGS917520 DWW917518:DWW917520 DNA917518:DNA917520 DDE917518:DDE917520 CTI917518:CTI917520 CJM917518:CJM917520 BZQ917518:BZQ917520 BPU917518:BPU917520 BFY917518:BFY917520 AWC917518:AWC917520 AMG917518:AMG917520 ACK917518:ACK917520 SO917518:SO917520 IS917518:IS917520 B917518:B917520 WVE851982:WVE851984 WLI851982:WLI851984 WBM851982:WBM851984 VRQ851982:VRQ851984 VHU851982:VHU851984 UXY851982:UXY851984 UOC851982:UOC851984 UEG851982:UEG851984 TUK851982:TUK851984 TKO851982:TKO851984 TAS851982:TAS851984 SQW851982:SQW851984 SHA851982:SHA851984 RXE851982:RXE851984 RNI851982:RNI851984 RDM851982:RDM851984 QTQ851982:QTQ851984 QJU851982:QJU851984 PZY851982:PZY851984 PQC851982:PQC851984 PGG851982:PGG851984 OWK851982:OWK851984 OMO851982:OMO851984 OCS851982:OCS851984 NSW851982:NSW851984 NJA851982:NJA851984 MZE851982:MZE851984 MPI851982:MPI851984 MFM851982:MFM851984 LVQ851982:LVQ851984 LLU851982:LLU851984 LBY851982:LBY851984 KSC851982:KSC851984 KIG851982:KIG851984 JYK851982:JYK851984 JOO851982:JOO851984 JES851982:JES851984 IUW851982:IUW851984 ILA851982:ILA851984 IBE851982:IBE851984 HRI851982:HRI851984 HHM851982:HHM851984 GXQ851982:GXQ851984 GNU851982:GNU851984 GDY851982:GDY851984 FUC851982:FUC851984 FKG851982:FKG851984 FAK851982:FAK851984 EQO851982:EQO851984 EGS851982:EGS851984 DWW851982:DWW851984 DNA851982:DNA851984 DDE851982:DDE851984 CTI851982:CTI851984 CJM851982:CJM851984 BZQ851982:BZQ851984 BPU851982:BPU851984 BFY851982:BFY851984 AWC851982:AWC851984 AMG851982:AMG851984 ACK851982:ACK851984 SO851982:SO851984 IS851982:IS851984 B851982:B851984 WVE786446:WVE786448 WLI786446:WLI786448 WBM786446:WBM786448 VRQ786446:VRQ786448 VHU786446:VHU786448 UXY786446:UXY786448 UOC786446:UOC786448 UEG786446:UEG786448 TUK786446:TUK786448 TKO786446:TKO786448 TAS786446:TAS786448 SQW786446:SQW786448 SHA786446:SHA786448 RXE786446:RXE786448 RNI786446:RNI786448 RDM786446:RDM786448 QTQ786446:QTQ786448 QJU786446:QJU786448 PZY786446:PZY786448 PQC786446:PQC786448 PGG786446:PGG786448 OWK786446:OWK786448 OMO786446:OMO786448 OCS786446:OCS786448 NSW786446:NSW786448 NJA786446:NJA786448 MZE786446:MZE786448 MPI786446:MPI786448 MFM786446:MFM786448 LVQ786446:LVQ786448 LLU786446:LLU786448 LBY786446:LBY786448 KSC786446:KSC786448 KIG786446:KIG786448 JYK786446:JYK786448 JOO786446:JOO786448 JES786446:JES786448 IUW786446:IUW786448 ILA786446:ILA786448 IBE786446:IBE786448 HRI786446:HRI786448 HHM786446:HHM786448 GXQ786446:GXQ786448 GNU786446:GNU786448 GDY786446:GDY786448 FUC786446:FUC786448 FKG786446:FKG786448 FAK786446:FAK786448 EQO786446:EQO786448 EGS786446:EGS786448 DWW786446:DWW786448 DNA786446:DNA786448 DDE786446:DDE786448 CTI786446:CTI786448 CJM786446:CJM786448 BZQ786446:BZQ786448 BPU786446:BPU786448 BFY786446:BFY786448 AWC786446:AWC786448 AMG786446:AMG786448 ACK786446:ACK786448 SO786446:SO786448 IS786446:IS786448 B786446:B786448 WVE720910:WVE720912 WLI720910:WLI720912 WBM720910:WBM720912 VRQ720910:VRQ720912 VHU720910:VHU720912 UXY720910:UXY720912 UOC720910:UOC720912 UEG720910:UEG720912 TUK720910:TUK720912 TKO720910:TKO720912 TAS720910:TAS720912 SQW720910:SQW720912 SHA720910:SHA720912 RXE720910:RXE720912 RNI720910:RNI720912 RDM720910:RDM720912 QTQ720910:QTQ720912 QJU720910:QJU720912 PZY720910:PZY720912 PQC720910:PQC720912 PGG720910:PGG720912 OWK720910:OWK720912 OMO720910:OMO720912 OCS720910:OCS720912 NSW720910:NSW720912 NJA720910:NJA720912 MZE720910:MZE720912 MPI720910:MPI720912 MFM720910:MFM720912 LVQ720910:LVQ720912 LLU720910:LLU720912 LBY720910:LBY720912 KSC720910:KSC720912 KIG720910:KIG720912 JYK720910:JYK720912 JOO720910:JOO720912 JES720910:JES720912 IUW720910:IUW720912 ILA720910:ILA720912 IBE720910:IBE720912 HRI720910:HRI720912 HHM720910:HHM720912 GXQ720910:GXQ720912 GNU720910:GNU720912 GDY720910:GDY720912 FUC720910:FUC720912 FKG720910:FKG720912 FAK720910:FAK720912 EQO720910:EQO720912 EGS720910:EGS720912 DWW720910:DWW720912 DNA720910:DNA720912 DDE720910:DDE720912 CTI720910:CTI720912 CJM720910:CJM720912 BZQ720910:BZQ720912 BPU720910:BPU720912 BFY720910:BFY720912 AWC720910:AWC720912 AMG720910:AMG720912 ACK720910:ACK720912 SO720910:SO720912 IS720910:IS720912 B720910:B720912 WVE655374:WVE655376 WLI655374:WLI655376 WBM655374:WBM655376 VRQ655374:VRQ655376 VHU655374:VHU655376 UXY655374:UXY655376 UOC655374:UOC655376 UEG655374:UEG655376 TUK655374:TUK655376 TKO655374:TKO655376 TAS655374:TAS655376 SQW655374:SQW655376 SHA655374:SHA655376 RXE655374:RXE655376 RNI655374:RNI655376 RDM655374:RDM655376 QTQ655374:QTQ655376 QJU655374:QJU655376 PZY655374:PZY655376 PQC655374:PQC655376 PGG655374:PGG655376 OWK655374:OWK655376 OMO655374:OMO655376 OCS655374:OCS655376 NSW655374:NSW655376 NJA655374:NJA655376 MZE655374:MZE655376 MPI655374:MPI655376 MFM655374:MFM655376 LVQ655374:LVQ655376 LLU655374:LLU655376 LBY655374:LBY655376 KSC655374:KSC655376 KIG655374:KIG655376 JYK655374:JYK655376 JOO655374:JOO655376 JES655374:JES655376 IUW655374:IUW655376 ILA655374:ILA655376 IBE655374:IBE655376 HRI655374:HRI655376 HHM655374:HHM655376 GXQ655374:GXQ655376 GNU655374:GNU655376 GDY655374:GDY655376 FUC655374:FUC655376 FKG655374:FKG655376 FAK655374:FAK655376 EQO655374:EQO655376 EGS655374:EGS655376 DWW655374:DWW655376 DNA655374:DNA655376 DDE655374:DDE655376 CTI655374:CTI655376 CJM655374:CJM655376 BZQ655374:BZQ655376 BPU655374:BPU655376 BFY655374:BFY655376 AWC655374:AWC655376 AMG655374:AMG655376 ACK655374:ACK655376 SO655374:SO655376 IS655374:IS655376 B655374:B655376 WVE589838:WVE589840 WLI589838:WLI589840 WBM589838:WBM589840 VRQ589838:VRQ589840 VHU589838:VHU589840 UXY589838:UXY589840 UOC589838:UOC589840 UEG589838:UEG589840 TUK589838:TUK589840 TKO589838:TKO589840 TAS589838:TAS589840 SQW589838:SQW589840 SHA589838:SHA589840 RXE589838:RXE589840 RNI589838:RNI589840 RDM589838:RDM589840 QTQ589838:QTQ589840 QJU589838:QJU589840 PZY589838:PZY589840 PQC589838:PQC589840 PGG589838:PGG589840 OWK589838:OWK589840 OMO589838:OMO589840 OCS589838:OCS589840 NSW589838:NSW589840 NJA589838:NJA589840 MZE589838:MZE589840 MPI589838:MPI589840 MFM589838:MFM589840 LVQ589838:LVQ589840 LLU589838:LLU589840 LBY589838:LBY589840 KSC589838:KSC589840 KIG589838:KIG589840 JYK589838:JYK589840 JOO589838:JOO589840 JES589838:JES589840 IUW589838:IUW589840 ILA589838:ILA589840 IBE589838:IBE589840 HRI589838:HRI589840 HHM589838:HHM589840 GXQ589838:GXQ589840 GNU589838:GNU589840 GDY589838:GDY589840 FUC589838:FUC589840 FKG589838:FKG589840 FAK589838:FAK589840 EQO589838:EQO589840 EGS589838:EGS589840 DWW589838:DWW589840 DNA589838:DNA589840 DDE589838:DDE589840 CTI589838:CTI589840 CJM589838:CJM589840 BZQ589838:BZQ589840 BPU589838:BPU589840 BFY589838:BFY589840 AWC589838:AWC589840 AMG589838:AMG589840 ACK589838:ACK589840 SO589838:SO589840 IS589838:IS589840 B589838:B589840 WVE524302:WVE524304 WLI524302:WLI524304 WBM524302:WBM524304 VRQ524302:VRQ524304 VHU524302:VHU524304 UXY524302:UXY524304 UOC524302:UOC524304 UEG524302:UEG524304 TUK524302:TUK524304 TKO524302:TKO524304 TAS524302:TAS524304 SQW524302:SQW524304 SHA524302:SHA524304 RXE524302:RXE524304 RNI524302:RNI524304 RDM524302:RDM524304 QTQ524302:QTQ524304 QJU524302:QJU524304 PZY524302:PZY524304 PQC524302:PQC524304 PGG524302:PGG524304 OWK524302:OWK524304 OMO524302:OMO524304 OCS524302:OCS524304 NSW524302:NSW524304 NJA524302:NJA524304 MZE524302:MZE524304 MPI524302:MPI524304 MFM524302:MFM524304 LVQ524302:LVQ524304 LLU524302:LLU524304 LBY524302:LBY524304 KSC524302:KSC524304 KIG524302:KIG524304 JYK524302:JYK524304 JOO524302:JOO524304 JES524302:JES524304 IUW524302:IUW524304 ILA524302:ILA524304 IBE524302:IBE524304 HRI524302:HRI524304 HHM524302:HHM524304 GXQ524302:GXQ524304 GNU524302:GNU524304 GDY524302:GDY524304 FUC524302:FUC524304 FKG524302:FKG524304 FAK524302:FAK524304 EQO524302:EQO524304 EGS524302:EGS524304 DWW524302:DWW524304 DNA524302:DNA524304 DDE524302:DDE524304 CTI524302:CTI524304 CJM524302:CJM524304 BZQ524302:BZQ524304 BPU524302:BPU524304 BFY524302:BFY524304 AWC524302:AWC524304 AMG524302:AMG524304 ACK524302:ACK524304 SO524302:SO524304 IS524302:IS524304 B524302:B524304 WVE458766:WVE458768 WLI458766:WLI458768 WBM458766:WBM458768 VRQ458766:VRQ458768 VHU458766:VHU458768 UXY458766:UXY458768 UOC458766:UOC458768 UEG458766:UEG458768 TUK458766:TUK458768 TKO458766:TKO458768 TAS458766:TAS458768 SQW458766:SQW458768 SHA458766:SHA458768 RXE458766:RXE458768 RNI458766:RNI458768 RDM458766:RDM458768 QTQ458766:QTQ458768 QJU458766:QJU458768 PZY458766:PZY458768 PQC458766:PQC458768 PGG458766:PGG458768 OWK458766:OWK458768 OMO458766:OMO458768 OCS458766:OCS458768 NSW458766:NSW458768 NJA458766:NJA458768 MZE458766:MZE458768 MPI458766:MPI458768 MFM458766:MFM458768 LVQ458766:LVQ458768 LLU458766:LLU458768 LBY458766:LBY458768 KSC458766:KSC458768 KIG458766:KIG458768 JYK458766:JYK458768 JOO458766:JOO458768 JES458766:JES458768 IUW458766:IUW458768 ILA458766:ILA458768 IBE458766:IBE458768 HRI458766:HRI458768 HHM458766:HHM458768 GXQ458766:GXQ458768 GNU458766:GNU458768 GDY458766:GDY458768 FUC458766:FUC458768 FKG458766:FKG458768 FAK458766:FAK458768 EQO458766:EQO458768 EGS458766:EGS458768 DWW458766:DWW458768 DNA458766:DNA458768 DDE458766:DDE458768 CTI458766:CTI458768 CJM458766:CJM458768 BZQ458766:BZQ458768 BPU458766:BPU458768 BFY458766:BFY458768 AWC458766:AWC458768 AMG458766:AMG458768 ACK458766:ACK458768 SO458766:SO458768 IS458766:IS458768 B458766:B458768 WVE393230:WVE393232 WLI393230:WLI393232 WBM393230:WBM393232 VRQ393230:VRQ393232 VHU393230:VHU393232 UXY393230:UXY393232 UOC393230:UOC393232 UEG393230:UEG393232 TUK393230:TUK393232 TKO393230:TKO393232 TAS393230:TAS393232 SQW393230:SQW393232 SHA393230:SHA393232 RXE393230:RXE393232 RNI393230:RNI393232 RDM393230:RDM393232 QTQ393230:QTQ393232 QJU393230:QJU393232 PZY393230:PZY393232 PQC393230:PQC393232 PGG393230:PGG393232 OWK393230:OWK393232 OMO393230:OMO393232 OCS393230:OCS393232 NSW393230:NSW393232 NJA393230:NJA393232 MZE393230:MZE393232 MPI393230:MPI393232 MFM393230:MFM393232 LVQ393230:LVQ393232 LLU393230:LLU393232 LBY393230:LBY393232 KSC393230:KSC393232 KIG393230:KIG393232 JYK393230:JYK393232 JOO393230:JOO393232 JES393230:JES393232 IUW393230:IUW393232 ILA393230:ILA393232 IBE393230:IBE393232 HRI393230:HRI393232 HHM393230:HHM393232 GXQ393230:GXQ393232 GNU393230:GNU393232 GDY393230:GDY393232 FUC393230:FUC393232 FKG393230:FKG393232 FAK393230:FAK393232 EQO393230:EQO393232 EGS393230:EGS393232 DWW393230:DWW393232 DNA393230:DNA393232 DDE393230:DDE393232 CTI393230:CTI393232 CJM393230:CJM393232 BZQ393230:BZQ393232 BPU393230:BPU393232 BFY393230:BFY393232 AWC393230:AWC393232 AMG393230:AMG393232 ACK393230:ACK393232 SO393230:SO393232 IS393230:IS393232 B393230:B393232 WVE327694:WVE327696 WLI327694:WLI327696 WBM327694:WBM327696 VRQ327694:VRQ327696 VHU327694:VHU327696 UXY327694:UXY327696 UOC327694:UOC327696 UEG327694:UEG327696 TUK327694:TUK327696 TKO327694:TKO327696 TAS327694:TAS327696 SQW327694:SQW327696 SHA327694:SHA327696 RXE327694:RXE327696 RNI327694:RNI327696 RDM327694:RDM327696 QTQ327694:QTQ327696 QJU327694:QJU327696 PZY327694:PZY327696 PQC327694:PQC327696 PGG327694:PGG327696 OWK327694:OWK327696 OMO327694:OMO327696 OCS327694:OCS327696 NSW327694:NSW327696 NJA327694:NJA327696 MZE327694:MZE327696 MPI327694:MPI327696 MFM327694:MFM327696 LVQ327694:LVQ327696 LLU327694:LLU327696 LBY327694:LBY327696 KSC327694:KSC327696 KIG327694:KIG327696 JYK327694:JYK327696 JOO327694:JOO327696 JES327694:JES327696 IUW327694:IUW327696 ILA327694:ILA327696 IBE327694:IBE327696 HRI327694:HRI327696 HHM327694:HHM327696 GXQ327694:GXQ327696 GNU327694:GNU327696 GDY327694:GDY327696 FUC327694:FUC327696 FKG327694:FKG327696 FAK327694:FAK327696 EQO327694:EQO327696 EGS327694:EGS327696 DWW327694:DWW327696 DNA327694:DNA327696 DDE327694:DDE327696 CTI327694:CTI327696 CJM327694:CJM327696 BZQ327694:BZQ327696 BPU327694:BPU327696 BFY327694:BFY327696 AWC327694:AWC327696 AMG327694:AMG327696 ACK327694:ACK327696 SO327694:SO327696 IS327694:IS327696 B327694:B327696 WVE262158:WVE262160 WLI262158:WLI262160 WBM262158:WBM262160 VRQ262158:VRQ262160 VHU262158:VHU262160 UXY262158:UXY262160 UOC262158:UOC262160 UEG262158:UEG262160 TUK262158:TUK262160 TKO262158:TKO262160 TAS262158:TAS262160 SQW262158:SQW262160 SHA262158:SHA262160 RXE262158:RXE262160 RNI262158:RNI262160 RDM262158:RDM262160 QTQ262158:QTQ262160 QJU262158:QJU262160 PZY262158:PZY262160 PQC262158:PQC262160 PGG262158:PGG262160 OWK262158:OWK262160 OMO262158:OMO262160 OCS262158:OCS262160 NSW262158:NSW262160 NJA262158:NJA262160 MZE262158:MZE262160 MPI262158:MPI262160 MFM262158:MFM262160 LVQ262158:LVQ262160 LLU262158:LLU262160 LBY262158:LBY262160 KSC262158:KSC262160 KIG262158:KIG262160 JYK262158:JYK262160 JOO262158:JOO262160 JES262158:JES262160 IUW262158:IUW262160 ILA262158:ILA262160 IBE262158:IBE262160 HRI262158:HRI262160 HHM262158:HHM262160 GXQ262158:GXQ262160 GNU262158:GNU262160 GDY262158:GDY262160 FUC262158:FUC262160 FKG262158:FKG262160 FAK262158:FAK262160 EQO262158:EQO262160 EGS262158:EGS262160 DWW262158:DWW262160 DNA262158:DNA262160 DDE262158:DDE262160 CTI262158:CTI262160 CJM262158:CJM262160 BZQ262158:BZQ262160 BPU262158:BPU262160 BFY262158:BFY262160 AWC262158:AWC262160 AMG262158:AMG262160 ACK262158:ACK262160 SO262158:SO262160 IS262158:IS262160 B262158:B262160 WVE196622:WVE196624 WLI196622:WLI196624 WBM196622:WBM196624 VRQ196622:VRQ196624 VHU196622:VHU196624 UXY196622:UXY196624 UOC196622:UOC196624 UEG196622:UEG196624 TUK196622:TUK196624 TKO196622:TKO196624 TAS196622:TAS196624 SQW196622:SQW196624 SHA196622:SHA196624 RXE196622:RXE196624 RNI196622:RNI196624 RDM196622:RDM196624 QTQ196622:QTQ196624 QJU196622:QJU196624 PZY196622:PZY196624 PQC196622:PQC196624 PGG196622:PGG196624 OWK196622:OWK196624 OMO196622:OMO196624 OCS196622:OCS196624 NSW196622:NSW196624 NJA196622:NJA196624 MZE196622:MZE196624 MPI196622:MPI196624 MFM196622:MFM196624 LVQ196622:LVQ196624 LLU196622:LLU196624 LBY196622:LBY196624 KSC196622:KSC196624 KIG196622:KIG196624 JYK196622:JYK196624 JOO196622:JOO196624 JES196622:JES196624 IUW196622:IUW196624 ILA196622:ILA196624 IBE196622:IBE196624 HRI196622:HRI196624 HHM196622:HHM196624 GXQ196622:GXQ196624 GNU196622:GNU196624 GDY196622:GDY196624 FUC196622:FUC196624 FKG196622:FKG196624 FAK196622:FAK196624 EQO196622:EQO196624 EGS196622:EGS196624 DWW196622:DWW196624 DNA196622:DNA196624 DDE196622:DDE196624 CTI196622:CTI196624 CJM196622:CJM196624 BZQ196622:BZQ196624 BPU196622:BPU196624 BFY196622:BFY196624 AWC196622:AWC196624 AMG196622:AMG196624 ACK196622:ACK196624 SO196622:SO196624 IS196622:IS196624 B196622:B196624 WVE131086:WVE131088 WLI131086:WLI131088 WBM131086:WBM131088 VRQ131086:VRQ131088 VHU131086:VHU131088 UXY131086:UXY131088 UOC131086:UOC131088 UEG131086:UEG131088 TUK131086:TUK131088 TKO131086:TKO131088 TAS131086:TAS131088 SQW131086:SQW131088 SHA131086:SHA131088 RXE131086:RXE131088 RNI131086:RNI131088 RDM131086:RDM131088 QTQ131086:QTQ131088 QJU131086:QJU131088 PZY131086:PZY131088 PQC131086:PQC131088 PGG131086:PGG131088 OWK131086:OWK131088 OMO131086:OMO131088 OCS131086:OCS131088 NSW131086:NSW131088 NJA131086:NJA131088 MZE131086:MZE131088 MPI131086:MPI131088 MFM131086:MFM131088 LVQ131086:LVQ131088 LLU131086:LLU131088 LBY131086:LBY131088 KSC131086:KSC131088 KIG131086:KIG131088 JYK131086:JYK131088 JOO131086:JOO131088 JES131086:JES131088 IUW131086:IUW131088 ILA131086:ILA131088 IBE131086:IBE131088 HRI131086:HRI131088 HHM131086:HHM131088 GXQ131086:GXQ131088 GNU131086:GNU131088 GDY131086:GDY131088 FUC131086:FUC131088 FKG131086:FKG131088 FAK131086:FAK131088 EQO131086:EQO131088 EGS131086:EGS131088 DWW131086:DWW131088 DNA131086:DNA131088 DDE131086:DDE131088 CTI131086:CTI131088 CJM131086:CJM131088 BZQ131086:BZQ131088 BPU131086:BPU131088 BFY131086:BFY131088 AWC131086:AWC131088 AMG131086:AMG131088 ACK131086:ACK131088 SO131086:SO131088 IS131086:IS131088 B131086:B131088 WVE65550:WVE65552 WLI65550:WLI65552 WBM65550:WBM65552 VRQ65550:VRQ65552 VHU65550:VHU65552 UXY65550:UXY65552 UOC65550:UOC65552 UEG65550:UEG65552 TUK65550:TUK65552 TKO65550:TKO65552 TAS65550:TAS65552 SQW65550:SQW65552 SHA65550:SHA65552 RXE65550:RXE65552 RNI65550:RNI65552 RDM65550:RDM65552 QTQ65550:QTQ65552 QJU65550:QJU65552 PZY65550:PZY65552 PQC65550:PQC65552 PGG65550:PGG65552 OWK65550:OWK65552 OMO65550:OMO65552 OCS65550:OCS65552 NSW65550:NSW65552 NJA65550:NJA65552 MZE65550:MZE65552 MPI65550:MPI65552 MFM65550:MFM65552 LVQ65550:LVQ65552 LLU65550:LLU65552 LBY65550:LBY65552 KSC65550:KSC65552 KIG65550:KIG65552 JYK65550:JYK65552 JOO65550:JOO65552 JES65550:JES65552 IUW65550:IUW65552 ILA65550:ILA65552 IBE65550:IBE65552 HRI65550:HRI65552 HHM65550:HHM65552 GXQ65550:GXQ65552 GNU65550:GNU65552 GDY65550:GDY65552 FUC65550:FUC65552 FKG65550:FKG65552 FAK65550:FAK65552 EQO65550:EQO65552 EGS65550:EGS65552 DWW65550:DWW65552 DNA65550:DNA65552 DDE65550:DDE65552 CTI65550:CTI65552 CJM65550:CJM65552 BZQ65550:BZQ65552 BPU65550:BPU65552 BFY65550:BFY65552 AWC65550:AWC65552 AMG65550:AMG65552 ACK65550:ACK65552 SO65550:SO65552 IS65550:IS65552 B65550:B65552 WVE14:WVE16 WLI14:WLI16 WBM14:WBM16 VRQ14:VRQ16 VHU14:VHU16 UXY14:UXY16 UOC14:UOC16 UEG14:UEG16 TUK14:TUK16 TKO14:TKO16 TAS14:TAS16 SQW14:SQW16 SHA14:SHA16 RXE14:RXE16 RNI14:RNI16 RDM14:RDM16 QTQ14:QTQ16 QJU14:QJU16 PZY14:PZY16 PQC14:PQC16 PGG14:PGG16 OWK14:OWK16 OMO14:OMO16 OCS14:OCS16 NSW14:NSW16 NJA14:NJA16 MZE14:MZE16 MPI14:MPI16 MFM14:MFM16 LVQ14:LVQ16 LLU14:LLU16 LBY14:LBY16 KSC14:KSC16 KIG14:KIG16 JYK14:JYK16 JOO14:JOO16 JES14:JES16 IUW14:IUW16 ILA14:ILA16 IBE14:IBE16 HRI14:HRI16 HHM14:HHM16 GXQ14:GXQ16 GNU14:GNU16 GDY14:GDY16 FUC14:FUC16 FKG14:FKG16 FAK14:FAK16 EQO14:EQO16 EGS14:EGS16 DWW14:DWW16 DNA14:DNA16 DDE14:DDE16 CTI14:CTI16 CJM14:CJM16 BZQ14:BZQ16 BPU14:BPU16 BFY14:BFY16 AWC14:AWC16 AMG14:AMG16 ACK14:ACK16 SO14:SO16 IS14:IS16 SO6:SO8 WVE983050:WVE983052 WLI983050:WLI983052 WBM983050:WBM983052 VRQ983050:VRQ983052 VHU983050:VHU983052 UXY983050:UXY983052 UOC983050:UOC983052 UEG983050:UEG983052 TUK983050:TUK983052 TKO983050:TKO983052 TAS983050:TAS983052 SQW983050:SQW983052 SHA983050:SHA983052 RXE983050:RXE983052 RNI983050:RNI983052 RDM983050:RDM983052 QTQ983050:QTQ983052 QJU983050:QJU983052 PZY983050:PZY983052 PQC983050:PQC983052 PGG983050:PGG983052 OWK983050:OWK983052 OMO983050:OMO983052 OCS983050:OCS983052 NSW983050:NSW983052 NJA983050:NJA983052 MZE983050:MZE983052 MPI983050:MPI983052 MFM983050:MFM983052 LVQ983050:LVQ983052 LLU983050:LLU983052 LBY983050:LBY983052 KSC983050:KSC983052 KIG983050:KIG983052 JYK983050:JYK983052 JOO983050:JOO983052 JES983050:JES983052 IUW983050:IUW983052 ILA983050:ILA983052 IBE983050:IBE983052 HRI983050:HRI983052 HHM983050:HHM983052 GXQ983050:GXQ983052 GNU983050:GNU983052 GDY983050:GDY983052 FUC983050:FUC983052 FKG983050:FKG983052 FAK983050:FAK983052 EQO983050:EQO983052 EGS983050:EGS983052 DWW983050:DWW983052 DNA983050:DNA983052 DDE983050:DDE983052 CTI983050:CTI983052 CJM983050:CJM983052 BZQ983050:BZQ983052 BPU983050:BPU983052 BFY983050:BFY983052 AWC983050:AWC983052 AMG983050:AMG983052 ACK983050:ACK983052 SO983050:SO983052 IS983050:IS983052 B983050:B983052 WVE917514:WVE917516 WLI917514:WLI917516 WBM917514:WBM917516 VRQ917514:VRQ917516 VHU917514:VHU917516 UXY917514:UXY917516 UOC917514:UOC917516 UEG917514:UEG917516 TUK917514:TUK917516 TKO917514:TKO917516 TAS917514:TAS917516 SQW917514:SQW917516 SHA917514:SHA917516 RXE917514:RXE917516 RNI917514:RNI917516 RDM917514:RDM917516 QTQ917514:QTQ917516 QJU917514:QJU917516 PZY917514:PZY917516 PQC917514:PQC917516 PGG917514:PGG917516 OWK917514:OWK917516 OMO917514:OMO917516 OCS917514:OCS917516 NSW917514:NSW917516 NJA917514:NJA917516 MZE917514:MZE917516 MPI917514:MPI917516 MFM917514:MFM917516 LVQ917514:LVQ917516 LLU917514:LLU917516 LBY917514:LBY917516 KSC917514:KSC917516 KIG917514:KIG917516 JYK917514:JYK917516 JOO917514:JOO917516 JES917514:JES917516 IUW917514:IUW917516 ILA917514:ILA917516 IBE917514:IBE917516 HRI917514:HRI917516 HHM917514:HHM917516 GXQ917514:GXQ917516 GNU917514:GNU917516 GDY917514:GDY917516 FUC917514:FUC917516 FKG917514:FKG917516 FAK917514:FAK917516 EQO917514:EQO917516 EGS917514:EGS917516 DWW917514:DWW917516 DNA917514:DNA917516 DDE917514:DDE917516 CTI917514:CTI917516 CJM917514:CJM917516 BZQ917514:BZQ917516 BPU917514:BPU917516 BFY917514:BFY917516 AWC917514:AWC917516 AMG917514:AMG917516 ACK917514:ACK917516 SO917514:SO917516 IS917514:IS917516 B917514:B917516 WVE851978:WVE851980 WLI851978:WLI851980 WBM851978:WBM851980 VRQ851978:VRQ851980 VHU851978:VHU851980 UXY851978:UXY851980 UOC851978:UOC851980 UEG851978:UEG851980 TUK851978:TUK851980 TKO851978:TKO851980 TAS851978:TAS851980 SQW851978:SQW851980 SHA851978:SHA851980 RXE851978:RXE851980 RNI851978:RNI851980 RDM851978:RDM851980 QTQ851978:QTQ851980 QJU851978:QJU851980 PZY851978:PZY851980 PQC851978:PQC851980 PGG851978:PGG851980 OWK851978:OWK851980 OMO851978:OMO851980 OCS851978:OCS851980 NSW851978:NSW851980 NJA851978:NJA851980 MZE851978:MZE851980 MPI851978:MPI851980 MFM851978:MFM851980 LVQ851978:LVQ851980 LLU851978:LLU851980 LBY851978:LBY851980 KSC851978:KSC851980 KIG851978:KIG851980 JYK851978:JYK851980 JOO851978:JOO851980 JES851978:JES851980 IUW851978:IUW851980 ILA851978:ILA851980 IBE851978:IBE851980 HRI851978:HRI851980 HHM851978:HHM851980 GXQ851978:GXQ851980 GNU851978:GNU851980 GDY851978:GDY851980 FUC851978:FUC851980 FKG851978:FKG851980 FAK851978:FAK851980 EQO851978:EQO851980 EGS851978:EGS851980 DWW851978:DWW851980 DNA851978:DNA851980 DDE851978:DDE851980 CTI851978:CTI851980 CJM851978:CJM851980 BZQ851978:BZQ851980 BPU851978:BPU851980 BFY851978:BFY851980 AWC851978:AWC851980 AMG851978:AMG851980 ACK851978:ACK851980 SO851978:SO851980 IS851978:IS851980 B851978:B851980 WVE786442:WVE786444 WLI786442:WLI786444 WBM786442:WBM786444 VRQ786442:VRQ786444 VHU786442:VHU786444 UXY786442:UXY786444 UOC786442:UOC786444 UEG786442:UEG786444 TUK786442:TUK786444 TKO786442:TKO786444 TAS786442:TAS786444 SQW786442:SQW786444 SHA786442:SHA786444 RXE786442:RXE786444 RNI786442:RNI786444 RDM786442:RDM786444 QTQ786442:QTQ786444 QJU786442:QJU786444 PZY786442:PZY786444 PQC786442:PQC786444 PGG786442:PGG786444 OWK786442:OWK786444 OMO786442:OMO786444 OCS786442:OCS786444 NSW786442:NSW786444 NJA786442:NJA786444 MZE786442:MZE786444 MPI786442:MPI786444 MFM786442:MFM786444 LVQ786442:LVQ786444 LLU786442:LLU786444 LBY786442:LBY786444 KSC786442:KSC786444 KIG786442:KIG786444 JYK786442:JYK786444 JOO786442:JOO786444 JES786442:JES786444 IUW786442:IUW786444 ILA786442:ILA786444 IBE786442:IBE786444 HRI786442:HRI786444 HHM786442:HHM786444 GXQ786442:GXQ786444 GNU786442:GNU786444 GDY786442:GDY786444 FUC786442:FUC786444 FKG786442:FKG786444 FAK786442:FAK786444 EQO786442:EQO786444 EGS786442:EGS786444 DWW786442:DWW786444 DNA786442:DNA786444 DDE786442:DDE786444 CTI786442:CTI786444 CJM786442:CJM786444 BZQ786442:BZQ786444 BPU786442:BPU786444 BFY786442:BFY786444 AWC786442:AWC786444 AMG786442:AMG786444 ACK786442:ACK786444 SO786442:SO786444 IS786442:IS786444 B786442:B786444 WVE720906:WVE720908 WLI720906:WLI720908 WBM720906:WBM720908 VRQ720906:VRQ720908 VHU720906:VHU720908 UXY720906:UXY720908 UOC720906:UOC720908 UEG720906:UEG720908 TUK720906:TUK720908 TKO720906:TKO720908 TAS720906:TAS720908 SQW720906:SQW720908 SHA720906:SHA720908 RXE720906:RXE720908 RNI720906:RNI720908 RDM720906:RDM720908 QTQ720906:QTQ720908 QJU720906:QJU720908 PZY720906:PZY720908 PQC720906:PQC720908 PGG720906:PGG720908 OWK720906:OWK720908 OMO720906:OMO720908 OCS720906:OCS720908 NSW720906:NSW720908 NJA720906:NJA720908 MZE720906:MZE720908 MPI720906:MPI720908 MFM720906:MFM720908 LVQ720906:LVQ720908 LLU720906:LLU720908 LBY720906:LBY720908 KSC720906:KSC720908 KIG720906:KIG720908 JYK720906:JYK720908 JOO720906:JOO720908 JES720906:JES720908 IUW720906:IUW720908 ILA720906:ILA720908 IBE720906:IBE720908 HRI720906:HRI720908 HHM720906:HHM720908 GXQ720906:GXQ720908 GNU720906:GNU720908 GDY720906:GDY720908 FUC720906:FUC720908 FKG720906:FKG720908 FAK720906:FAK720908 EQO720906:EQO720908 EGS720906:EGS720908 DWW720906:DWW720908 DNA720906:DNA720908 DDE720906:DDE720908 CTI720906:CTI720908 CJM720906:CJM720908 BZQ720906:BZQ720908 BPU720906:BPU720908 BFY720906:BFY720908 AWC720906:AWC720908 AMG720906:AMG720908 ACK720906:ACK720908 SO720906:SO720908 IS720906:IS720908 B720906:B720908 WVE655370:WVE655372 WLI655370:WLI655372 WBM655370:WBM655372 VRQ655370:VRQ655372 VHU655370:VHU655372 UXY655370:UXY655372 UOC655370:UOC655372 UEG655370:UEG655372 TUK655370:TUK655372 TKO655370:TKO655372 TAS655370:TAS655372 SQW655370:SQW655372 SHA655370:SHA655372 RXE655370:RXE655372 RNI655370:RNI655372 RDM655370:RDM655372 QTQ655370:QTQ655372 QJU655370:QJU655372 PZY655370:PZY655372 PQC655370:PQC655372 PGG655370:PGG655372 OWK655370:OWK655372 OMO655370:OMO655372 OCS655370:OCS655372 NSW655370:NSW655372 NJA655370:NJA655372 MZE655370:MZE655372 MPI655370:MPI655372 MFM655370:MFM655372 LVQ655370:LVQ655372 LLU655370:LLU655372 LBY655370:LBY655372 KSC655370:KSC655372 KIG655370:KIG655372 JYK655370:JYK655372 JOO655370:JOO655372 JES655370:JES655372 IUW655370:IUW655372 ILA655370:ILA655372 IBE655370:IBE655372 HRI655370:HRI655372 HHM655370:HHM655372 GXQ655370:GXQ655372 GNU655370:GNU655372 GDY655370:GDY655372 FUC655370:FUC655372 FKG655370:FKG655372 FAK655370:FAK655372 EQO655370:EQO655372 EGS655370:EGS655372 DWW655370:DWW655372 DNA655370:DNA655372 DDE655370:DDE655372 CTI655370:CTI655372 CJM655370:CJM655372 BZQ655370:BZQ655372 BPU655370:BPU655372 BFY655370:BFY655372 AWC655370:AWC655372 AMG655370:AMG655372 ACK655370:ACK655372 SO655370:SO655372 IS655370:IS655372 B655370:B655372 WVE589834:WVE589836 WLI589834:WLI589836 WBM589834:WBM589836 VRQ589834:VRQ589836 VHU589834:VHU589836 UXY589834:UXY589836 UOC589834:UOC589836 UEG589834:UEG589836 TUK589834:TUK589836 TKO589834:TKO589836 TAS589834:TAS589836 SQW589834:SQW589836 SHA589834:SHA589836 RXE589834:RXE589836 RNI589834:RNI589836 RDM589834:RDM589836 QTQ589834:QTQ589836 QJU589834:QJU589836 PZY589834:PZY589836 PQC589834:PQC589836 PGG589834:PGG589836 OWK589834:OWK589836 OMO589834:OMO589836 OCS589834:OCS589836 NSW589834:NSW589836 NJA589834:NJA589836 MZE589834:MZE589836 MPI589834:MPI589836 MFM589834:MFM589836 LVQ589834:LVQ589836 LLU589834:LLU589836 LBY589834:LBY589836 KSC589834:KSC589836 KIG589834:KIG589836 JYK589834:JYK589836 JOO589834:JOO589836 JES589834:JES589836 IUW589834:IUW589836 ILA589834:ILA589836 IBE589834:IBE589836 HRI589834:HRI589836 HHM589834:HHM589836 GXQ589834:GXQ589836 GNU589834:GNU589836 GDY589834:GDY589836 FUC589834:FUC589836 FKG589834:FKG589836 FAK589834:FAK589836 EQO589834:EQO589836 EGS589834:EGS589836 DWW589834:DWW589836 DNA589834:DNA589836 DDE589834:DDE589836 CTI589834:CTI589836 CJM589834:CJM589836 BZQ589834:BZQ589836 BPU589834:BPU589836 BFY589834:BFY589836 AWC589834:AWC589836 AMG589834:AMG589836 ACK589834:ACK589836 SO589834:SO589836 IS589834:IS589836 B589834:B589836 WVE524298:WVE524300 WLI524298:WLI524300 WBM524298:WBM524300 VRQ524298:VRQ524300 VHU524298:VHU524300 UXY524298:UXY524300 UOC524298:UOC524300 UEG524298:UEG524300 TUK524298:TUK524300 TKO524298:TKO524300 TAS524298:TAS524300 SQW524298:SQW524300 SHA524298:SHA524300 RXE524298:RXE524300 RNI524298:RNI524300 RDM524298:RDM524300 QTQ524298:QTQ524300 QJU524298:QJU524300 PZY524298:PZY524300 PQC524298:PQC524300 PGG524298:PGG524300 OWK524298:OWK524300 OMO524298:OMO524300 OCS524298:OCS524300 NSW524298:NSW524300 NJA524298:NJA524300 MZE524298:MZE524300 MPI524298:MPI524300 MFM524298:MFM524300 LVQ524298:LVQ524300 LLU524298:LLU524300 LBY524298:LBY524300 KSC524298:KSC524300 KIG524298:KIG524300 JYK524298:JYK524300 JOO524298:JOO524300 JES524298:JES524300 IUW524298:IUW524300 ILA524298:ILA524300 IBE524298:IBE524300 HRI524298:HRI524300 HHM524298:HHM524300 GXQ524298:GXQ524300 GNU524298:GNU524300 GDY524298:GDY524300 FUC524298:FUC524300 FKG524298:FKG524300 FAK524298:FAK524300 EQO524298:EQO524300 EGS524298:EGS524300 DWW524298:DWW524300 DNA524298:DNA524300 DDE524298:DDE524300 CTI524298:CTI524300 CJM524298:CJM524300 BZQ524298:BZQ524300 BPU524298:BPU524300 BFY524298:BFY524300 AWC524298:AWC524300 AMG524298:AMG524300 ACK524298:ACK524300 SO524298:SO524300 IS524298:IS524300 B524298:B524300 WVE458762:WVE458764 WLI458762:WLI458764 WBM458762:WBM458764 VRQ458762:VRQ458764 VHU458762:VHU458764 UXY458762:UXY458764 UOC458762:UOC458764 UEG458762:UEG458764 TUK458762:TUK458764 TKO458762:TKO458764 TAS458762:TAS458764 SQW458762:SQW458764 SHA458762:SHA458764 RXE458762:RXE458764 RNI458762:RNI458764 RDM458762:RDM458764 QTQ458762:QTQ458764 QJU458762:QJU458764 PZY458762:PZY458764 PQC458762:PQC458764 PGG458762:PGG458764 OWK458762:OWK458764 OMO458762:OMO458764 OCS458762:OCS458764 NSW458762:NSW458764 NJA458762:NJA458764 MZE458762:MZE458764 MPI458762:MPI458764 MFM458762:MFM458764 LVQ458762:LVQ458764 LLU458762:LLU458764 LBY458762:LBY458764 KSC458762:KSC458764 KIG458762:KIG458764 JYK458762:JYK458764 JOO458762:JOO458764 JES458762:JES458764 IUW458762:IUW458764 ILA458762:ILA458764 IBE458762:IBE458764 HRI458762:HRI458764 HHM458762:HHM458764 GXQ458762:GXQ458764 GNU458762:GNU458764 GDY458762:GDY458764 FUC458762:FUC458764 FKG458762:FKG458764 FAK458762:FAK458764 EQO458762:EQO458764 EGS458762:EGS458764 DWW458762:DWW458764 DNA458762:DNA458764 DDE458762:DDE458764 CTI458762:CTI458764 CJM458762:CJM458764 BZQ458762:BZQ458764 BPU458762:BPU458764 BFY458762:BFY458764 AWC458762:AWC458764 AMG458762:AMG458764 ACK458762:ACK458764 SO458762:SO458764 IS458762:IS458764 B458762:B458764 WVE393226:WVE393228 WLI393226:WLI393228 WBM393226:WBM393228 VRQ393226:VRQ393228 VHU393226:VHU393228 UXY393226:UXY393228 UOC393226:UOC393228 UEG393226:UEG393228 TUK393226:TUK393228 TKO393226:TKO393228 TAS393226:TAS393228 SQW393226:SQW393228 SHA393226:SHA393228 RXE393226:RXE393228 RNI393226:RNI393228 RDM393226:RDM393228 QTQ393226:QTQ393228 QJU393226:QJU393228 PZY393226:PZY393228 PQC393226:PQC393228 PGG393226:PGG393228 OWK393226:OWK393228 OMO393226:OMO393228 OCS393226:OCS393228 NSW393226:NSW393228 NJA393226:NJA393228 MZE393226:MZE393228 MPI393226:MPI393228 MFM393226:MFM393228 LVQ393226:LVQ393228 LLU393226:LLU393228 LBY393226:LBY393228 KSC393226:KSC393228 KIG393226:KIG393228 JYK393226:JYK393228 JOO393226:JOO393228 JES393226:JES393228 IUW393226:IUW393228 ILA393226:ILA393228 IBE393226:IBE393228 HRI393226:HRI393228 HHM393226:HHM393228 GXQ393226:GXQ393228 GNU393226:GNU393228 GDY393226:GDY393228 FUC393226:FUC393228 FKG393226:FKG393228 FAK393226:FAK393228 EQO393226:EQO393228 EGS393226:EGS393228 DWW393226:DWW393228 DNA393226:DNA393228 DDE393226:DDE393228 CTI393226:CTI393228 CJM393226:CJM393228 BZQ393226:BZQ393228 BPU393226:BPU393228 BFY393226:BFY393228 AWC393226:AWC393228 AMG393226:AMG393228 ACK393226:ACK393228 SO393226:SO393228 IS393226:IS393228 B393226:B393228 WVE327690:WVE327692 WLI327690:WLI327692 WBM327690:WBM327692 VRQ327690:VRQ327692 VHU327690:VHU327692 UXY327690:UXY327692 UOC327690:UOC327692 UEG327690:UEG327692 TUK327690:TUK327692 TKO327690:TKO327692 TAS327690:TAS327692 SQW327690:SQW327692 SHA327690:SHA327692 RXE327690:RXE327692 RNI327690:RNI327692 RDM327690:RDM327692 QTQ327690:QTQ327692 QJU327690:QJU327692 PZY327690:PZY327692 PQC327690:PQC327692 PGG327690:PGG327692 OWK327690:OWK327692 OMO327690:OMO327692 OCS327690:OCS327692 NSW327690:NSW327692 NJA327690:NJA327692 MZE327690:MZE327692 MPI327690:MPI327692 MFM327690:MFM327692 LVQ327690:LVQ327692 LLU327690:LLU327692 LBY327690:LBY327692 KSC327690:KSC327692 KIG327690:KIG327692 JYK327690:JYK327692 JOO327690:JOO327692 JES327690:JES327692 IUW327690:IUW327692 ILA327690:ILA327692 IBE327690:IBE327692 HRI327690:HRI327692 HHM327690:HHM327692 GXQ327690:GXQ327692 GNU327690:GNU327692 GDY327690:GDY327692 FUC327690:FUC327692 FKG327690:FKG327692 FAK327690:FAK327692 EQO327690:EQO327692 EGS327690:EGS327692 DWW327690:DWW327692 DNA327690:DNA327692 DDE327690:DDE327692 CTI327690:CTI327692 CJM327690:CJM327692 BZQ327690:BZQ327692 BPU327690:BPU327692 BFY327690:BFY327692 AWC327690:AWC327692 AMG327690:AMG327692 ACK327690:ACK327692 SO327690:SO327692 IS327690:IS327692 B327690:B327692 WVE262154:WVE262156 WLI262154:WLI262156 WBM262154:WBM262156 VRQ262154:VRQ262156 VHU262154:VHU262156 UXY262154:UXY262156 UOC262154:UOC262156 UEG262154:UEG262156 TUK262154:TUK262156 TKO262154:TKO262156 TAS262154:TAS262156 SQW262154:SQW262156 SHA262154:SHA262156 RXE262154:RXE262156 RNI262154:RNI262156 RDM262154:RDM262156 QTQ262154:QTQ262156 QJU262154:QJU262156 PZY262154:PZY262156 PQC262154:PQC262156 PGG262154:PGG262156 OWK262154:OWK262156 OMO262154:OMO262156 OCS262154:OCS262156 NSW262154:NSW262156 NJA262154:NJA262156 MZE262154:MZE262156 MPI262154:MPI262156 MFM262154:MFM262156 LVQ262154:LVQ262156 LLU262154:LLU262156 LBY262154:LBY262156 KSC262154:KSC262156 KIG262154:KIG262156 JYK262154:JYK262156 JOO262154:JOO262156 JES262154:JES262156 IUW262154:IUW262156 ILA262154:ILA262156 IBE262154:IBE262156 HRI262154:HRI262156 HHM262154:HHM262156 GXQ262154:GXQ262156 GNU262154:GNU262156 GDY262154:GDY262156 FUC262154:FUC262156 FKG262154:FKG262156 FAK262154:FAK262156 EQO262154:EQO262156 EGS262154:EGS262156 DWW262154:DWW262156 DNA262154:DNA262156 DDE262154:DDE262156 CTI262154:CTI262156 CJM262154:CJM262156 BZQ262154:BZQ262156 BPU262154:BPU262156 BFY262154:BFY262156 AWC262154:AWC262156 AMG262154:AMG262156 ACK262154:ACK262156 SO262154:SO262156 IS262154:IS262156 B262154:B262156 WVE196618:WVE196620 WLI196618:WLI196620 WBM196618:WBM196620 VRQ196618:VRQ196620 VHU196618:VHU196620 UXY196618:UXY196620 UOC196618:UOC196620 UEG196618:UEG196620 TUK196618:TUK196620 TKO196618:TKO196620 TAS196618:TAS196620 SQW196618:SQW196620 SHA196618:SHA196620 RXE196618:RXE196620 RNI196618:RNI196620 RDM196618:RDM196620 QTQ196618:QTQ196620 QJU196618:QJU196620 PZY196618:PZY196620 PQC196618:PQC196620 PGG196618:PGG196620 OWK196618:OWK196620 OMO196618:OMO196620 OCS196618:OCS196620 NSW196618:NSW196620 NJA196618:NJA196620 MZE196618:MZE196620 MPI196618:MPI196620 MFM196618:MFM196620 LVQ196618:LVQ196620 LLU196618:LLU196620 LBY196618:LBY196620 KSC196618:KSC196620 KIG196618:KIG196620 JYK196618:JYK196620 JOO196618:JOO196620 JES196618:JES196620 IUW196618:IUW196620 ILA196618:ILA196620 IBE196618:IBE196620 HRI196618:HRI196620 HHM196618:HHM196620 GXQ196618:GXQ196620 GNU196618:GNU196620 GDY196618:GDY196620 FUC196618:FUC196620 FKG196618:FKG196620 FAK196618:FAK196620 EQO196618:EQO196620 EGS196618:EGS196620 DWW196618:DWW196620 DNA196618:DNA196620 DDE196618:DDE196620 CTI196618:CTI196620 CJM196618:CJM196620 BZQ196618:BZQ196620 BPU196618:BPU196620 BFY196618:BFY196620 AWC196618:AWC196620 AMG196618:AMG196620 ACK196618:ACK196620 SO196618:SO196620 IS196618:IS196620 B196618:B196620 WVE131082:WVE131084 WLI131082:WLI131084 WBM131082:WBM131084 VRQ131082:VRQ131084 VHU131082:VHU131084 UXY131082:UXY131084 UOC131082:UOC131084 UEG131082:UEG131084 TUK131082:TUK131084 TKO131082:TKO131084 TAS131082:TAS131084 SQW131082:SQW131084 SHA131082:SHA131084 RXE131082:RXE131084 RNI131082:RNI131084 RDM131082:RDM131084 QTQ131082:QTQ131084 QJU131082:QJU131084 PZY131082:PZY131084 PQC131082:PQC131084 PGG131082:PGG131084 OWK131082:OWK131084 OMO131082:OMO131084 OCS131082:OCS131084 NSW131082:NSW131084 NJA131082:NJA131084 MZE131082:MZE131084 MPI131082:MPI131084 MFM131082:MFM131084 LVQ131082:LVQ131084 LLU131082:LLU131084 LBY131082:LBY131084 KSC131082:KSC131084 KIG131082:KIG131084 JYK131082:JYK131084 JOO131082:JOO131084 JES131082:JES131084 IUW131082:IUW131084 ILA131082:ILA131084 IBE131082:IBE131084 HRI131082:HRI131084 HHM131082:HHM131084 GXQ131082:GXQ131084 GNU131082:GNU131084 GDY131082:GDY131084 FUC131082:FUC131084 FKG131082:FKG131084 FAK131082:FAK131084 EQO131082:EQO131084 EGS131082:EGS131084 DWW131082:DWW131084 DNA131082:DNA131084 DDE131082:DDE131084 CTI131082:CTI131084 CJM131082:CJM131084 BZQ131082:BZQ131084 BPU131082:BPU131084 BFY131082:BFY131084 AWC131082:AWC131084 AMG131082:AMG131084 ACK131082:ACK131084 SO131082:SO131084 IS131082:IS131084 B131082:B131084 WVE65546:WVE65548 WLI65546:WLI65548 WBM65546:WBM65548 VRQ65546:VRQ65548 VHU65546:VHU65548 UXY65546:UXY65548 UOC65546:UOC65548 UEG65546:UEG65548 TUK65546:TUK65548 TKO65546:TKO65548 TAS65546:TAS65548 SQW65546:SQW65548 SHA65546:SHA65548 RXE65546:RXE65548 RNI65546:RNI65548 RDM65546:RDM65548 QTQ65546:QTQ65548 QJU65546:QJU65548 PZY65546:PZY65548 PQC65546:PQC65548 PGG65546:PGG65548 OWK65546:OWK65548 OMO65546:OMO65548 OCS65546:OCS65548 NSW65546:NSW65548 NJA65546:NJA65548 MZE65546:MZE65548 MPI65546:MPI65548 MFM65546:MFM65548 LVQ65546:LVQ65548 LLU65546:LLU65548 LBY65546:LBY65548 KSC65546:KSC65548 KIG65546:KIG65548 JYK65546:JYK65548 JOO65546:JOO65548 JES65546:JES65548 IUW65546:IUW65548 ILA65546:ILA65548 IBE65546:IBE65548 HRI65546:HRI65548 HHM65546:HHM65548 GXQ65546:GXQ65548 GNU65546:GNU65548 GDY65546:GDY65548 FUC65546:FUC65548 FKG65546:FKG65548 FAK65546:FAK65548 EQO65546:EQO65548 EGS65546:EGS65548 DWW65546:DWW65548 DNA65546:DNA65548 DDE65546:DDE65548 CTI65546:CTI65548 CJM65546:CJM65548 BZQ65546:BZQ65548 BPU65546:BPU65548 BFY65546:BFY65548 AWC65546:AWC65548 AMG65546:AMG65548 ACK65546:ACK65548 SO65546:SO65548 IS65546:IS65548 B65546:B65548 WVE10:WVE12 WLI10:WLI12 WBM10:WBM12 VRQ10:VRQ12 VHU10:VHU12 UXY10:UXY12 UOC10:UOC12 UEG10:UEG12 TUK10:TUK12 TKO10:TKO12 TAS10:TAS12 SQW10:SQW12 SHA10:SHA12 RXE10:RXE12 RNI10:RNI12 RDM10:RDM12 QTQ10:QTQ12 QJU10:QJU12 PZY10:PZY12 PQC10:PQC12 PGG10:PGG12 OWK10:OWK12 OMO10:OMO12 OCS10:OCS12 NSW10:NSW12 NJA10:NJA12 MZE10:MZE12 MPI10:MPI12 MFM10:MFM12 LVQ10:LVQ12 LLU10:LLU12 LBY10:LBY12 KSC10:KSC12 KIG10:KIG12 JYK10:JYK12 JOO10:JOO12 JES10:JES12 IUW10:IUW12 ILA10:ILA12 IBE10:IBE12 HRI10:HRI12 HHM10:HHM12 GXQ10:GXQ12 GNU10:GNU12 GDY10:GDY12 FUC10:FUC12 FKG10:FKG12 FAK10:FAK12 EQO10:EQO12 EGS10:EGS12 DWW10:DWW12 DNA10:DNA12 DDE10:DDE12 CTI10:CTI12 CJM10:CJM12 BZQ10:BZQ12 BPU10:BPU12 BFY10:BFY12 AWC10:AWC12 AMG10:AMG12 ACK10:ACK12 SO10:SO12 IS10:IS12 IS6:IS8 WVE983046:WVE983048 WLI983046:WLI983048 WBM983046:WBM983048 VRQ983046:VRQ983048 VHU983046:VHU983048 UXY983046:UXY983048 UOC983046:UOC983048 UEG983046:UEG983048 TUK983046:TUK983048 TKO983046:TKO983048 TAS983046:TAS983048 SQW983046:SQW983048 SHA983046:SHA983048 RXE983046:RXE983048 RNI983046:RNI983048 RDM983046:RDM983048 QTQ983046:QTQ983048 QJU983046:QJU983048 PZY983046:PZY983048 PQC983046:PQC983048 PGG983046:PGG983048 OWK983046:OWK983048 OMO983046:OMO983048 OCS983046:OCS983048 NSW983046:NSW983048 NJA983046:NJA983048 MZE983046:MZE983048 MPI983046:MPI983048 MFM983046:MFM983048 LVQ983046:LVQ983048 LLU983046:LLU983048 LBY983046:LBY983048 KSC983046:KSC983048 KIG983046:KIG983048 JYK983046:JYK983048 JOO983046:JOO983048 JES983046:JES983048 IUW983046:IUW983048 ILA983046:ILA983048 IBE983046:IBE983048 HRI983046:HRI983048 HHM983046:HHM983048 GXQ983046:GXQ983048 GNU983046:GNU983048 GDY983046:GDY983048 FUC983046:FUC983048 FKG983046:FKG983048 FAK983046:FAK983048 EQO983046:EQO983048 EGS983046:EGS983048 DWW983046:DWW983048 DNA983046:DNA983048 DDE983046:DDE983048 CTI983046:CTI983048 CJM983046:CJM983048 BZQ983046:BZQ983048 BPU983046:BPU983048 BFY983046:BFY983048 AWC983046:AWC983048 AMG983046:AMG983048 ACK983046:ACK983048 SO983046:SO983048 IS983046:IS983048 B983046:B983048 WVE917510:WVE917512 WLI917510:WLI917512 WBM917510:WBM917512 VRQ917510:VRQ917512 VHU917510:VHU917512 UXY917510:UXY917512 UOC917510:UOC917512 UEG917510:UEG917512 TUK917510:TUK917512 TKO917510:TKO917512 TAS917510:TAS917512 SQW917510:SQW917512 SHA917510:SHA917512 RXE917510:RXE917512 RNI917510:RNI917512 RDM917510:RDM917512 QTQ917510:QTQ917512 QJU917510:QJU917512 PZY917510:PZY917512 PQC917510:PQC917512 PGG917510:PGG917512 OWK917510:OWK917512 OMO917510:OMO917512 OCS917510:OCS917512 NSW917510:NSW917512 NJA917510:NJA917512 MZE917510:MZE917512 MPI917510:MPI917512 MFM917510:MFM917512 LVQ917510:LVQ917512 LLU917510:LLU917512 LBY917510:LBY917512 KSC917510:KSC917512 KIG917510:KIG917512 JYK917510:JYK917512 JOO917510:JOO917512 JES917510:JES917512 IUW917510:IUW917512 ILA917510:ILA917512 IBE917510:IBE917512 HRI917510:HRI917512 HHM917510:HHM917512 GXQ917510:GXQ917512 GNU917510:GNU917512 GDY917510:GDY917512 FUC917510:FUC917512 FKG917510:FKG917512 FAK917510:FAK917512 EQO917510:EQO917512 EGS917510:EGS917512 DWW917510:DWW917512 DNA917510:DNA917512 DDE917510:DDE917512 CTI917510:CTI917512 CJM917510:CJM917512 BZQ917510:BZQ917512 BPU917510:BPU917512 BFY917510:BFY917512 AWC917510:AWC917512 AMG917510:AMG917512 ACK917510:ACK917512 SO917510:SO917512 IS917510:IS917512 B917510:B917512 WVE851974:WVE851976 WLI851974:WLI851976 WBM851974:WBM851976 VRQ851974:VRQ851976 VHU851974:VHU851976 UXY851974:UXY851976 UOC851974:UOC851976 UEG851974:UEG851976 TUK851974:TUK851976 TKO851974:TKO851976 TAS851974:TAS851976 SQW851974:SQW851976 SHA851974:SHA851976 RXE851974:RXE851976 RNI851974:RNI851976 RDM851974:RDM851976 QTQ851974:QTQ851976 QJU851974:QJU851976 PZY851974:PZY851976 PQC851974:PQC851976 PGG851974:PGG851976 OWK851974:OWK851976 OMO851974:OMO851976 OCS851974:OCS851976 NSW851974:NSW851976 NJA851974:NJA851976 MZE851974:MZE851976 MPI851974:MPI851976 MFM851974:MFM851976 LVQ851974:LVQ851976 LLU851974:LLU851976 LBY851974:LBY851976 KSC851974:KSC851976 KIG851974:KIG851976 JYK851974:JYK851976 JOO851974:JOO851976 JES851974:JES851976 IUW851974:IUW851976 ILA851974:ILA851976 IBE851974:IBE851976 HRI851974:HRI851976 HHM851974:HHM851976 GXQ851974:GXQ851976 GNU851974:GNU851976 GDY851974:GDY851976 FUC851974:FUC851976 FKG851974:FKG851976 FAK851974:FAK851976 EQO851974:EQO851976 EGS851974:EGS851976 DWW851974:DWW851976 DNA851974:DNA851976 DDE851974:DDE851976 CTI851974:CTI851976 CJM851974:CJM851976 BZQ851974:BZQ851976 BPU851974:BPU851976 BFY851974:BFY851976 AWC851974:AWC851976 AMG851974:AMG851976 ACK851974:ACK851976 SO851974:SO851976 IS851974:IS851976 B851974:B851976 WVE786438:WVE786440 WLI786438:WLI786440 WBM786438:WBM786440 VRQ786438:VRQ786440 VHU786438:VHU786440 UXY786438:UXY786440 UOC786438:UOC786440 UEG786438:UEG786440 TUK786438:TUK786440 TKO786438:TKO786440 TAS786438:TAS786440 SQW786438:SQW786440 SHA786438:SHA786440 RXE786438:RXE786440 RNI786438:RNI786440 RDM786438:RDM786440 QTQ786438:QTQ786440 QJU786438:QJU786440 PZY786438:PZY786440 PQC786438:PQC786440 PGG786438:PGG786440 OWK786438:OWK786440 OMO786438:OMO786440 OCS786438:OCS786440 NSW786438:NSW786440 NJA786438:NJA786440 MZE786438:MZE786440 MPI786438:MPI786440 MFM786438:MFM786440 LVQ786438:LVQ786440 LLU786438:LLU786440 LBY786438:LBY786440 KSC786438:KSC786440 KIG786438:KIG786440 JYK786438:JYK786440 JOO786438:JOO786440 JES786438:JES786440 IUW786438:IUW786440 ILA786438:ILA786440 IBE786438:IBE786440 HRI786438:HRI786440 HHM786438:HHM786440 GXQ786438:GXQ786440 GNU786438:GNU786440 GDY786438:GDY786440 FUC786438:FUC786440 FKG786438:FKG786440 FAK786438:FAK786440 EQO786438:EQO786440 EGS786438:EGS786440 DWW786438:DWW786440 DNA786438:DNA786440 DDE786438:DDE786440 CTI786438:CTI786440 CJM786438:CJM786440 BZQ786438:BZQ786440 BPU786438:BPU786440 BFY786438:BFY786440 AWC786438:AWC786440 AMG786438:AMG786440 ACK786438:ACK786440 SO786438:SO786440 IS786438:IS786440 B786438:B786440 WVE720902:WVE720904 WLI720902:WLI720904 WBM720902:WBM720904 VRQ720902:VRQ720904 VHU720902:VHU720904 UXY720902:UXY720904 UOC720902:UOC720904 UEG720902:UEG720904 TUK720902:TUK720904 TKO720902:TKO720904 TAS720902:TAS720904 SQW720902:SQW720904 SHA720902:SHA720904 RXE720902:RXE720904 RNI720902:RNI720904 RDM720902:RDM720904 QTQ720902:QTQ720904 QJU720902:QJU720904 PZY720902:PZY720904 PQC720902:PQC720904 PGG720902:PGG720904 OWK720902:OWK720904 OMO720902:OMO720904 OCS720902:OCS720904 NSW720902:NSW720904 NJA720902:NJA720904 MZE720902:MZE720904 MPI720902:MPI720904 MFM720902:MFM720904 LVQ720902:LVQ720904 LLU720902:LLU720904 LBY720902:LBY720904 KSC720902:KSC720904 KIG720902:KIG720904 JYK720902:JYK720904 JOO720902:JOO720904 JES720902:JES720904 IUW720902:IUW720904 ILA720902:ILA720904 IBE720902:IBE720904 HRI720902:HRI720904 HHM720902:HHM720904 GXQ720902:GXQ720904 GNU720902:GNU720904 GDY720902:GDY720904 FUC720902:FUC720904 FKG720902:FKG720904 FAK720902:FAK720904 EQO720902:EQO720904 EGS720902:EGS720904 DWW720902:DWW720904 DNA720902:DNA720904 DDE720902:DDE720904 CTI720902:CTI720904 CJM720902:CJM720904 BZQ720902:BZQ720904 BPU720902:BPU720904 BFY720902:BFY720904 AWC720902:AWC720904 AMG720902:AMG720904 ACK720902:ACK720904 SO720902:SO720904 IS720902:IS720904 B720902:B720904 WVE655366:WVE655368 WLI655366:WLI655368 WBM655366:WBM655368 VRQ655366:VRQ655368 VHU655366:VHU655368 UXY655366:UXY655368 UOC655366:UOC655368 UEG655366:UEG655368 TUK655366:TUK655368 TKO655366:TKO655368 TAS655366:TAS655368 SQW655366:SQW655368 SHA655366:SHA655368 RXE655366:RXE655368 RNI655366:RNI655368 RDM655366:RDM655368 QTQ655366:QTQ655368 QJU655366:QJU655368 PZY655366:PZY655368 PQC655366:PQC655368 PGG655366:PGG655368 OWK655366:OWK655368 OMO655366:OMO655368 OCS655366:OCS655368 NSW655366:NSW655368 NJA655366:NJA655368 MZE655366:MZE655368 MPI655366:MPI655368 MFM655366:MFM655368 LVQ655366:LVQ655368 LLU655366:LLU655368 LBY655366:LBY655368 KSC655366:KSC655368 KIG655366:KIG655368 JYK655366:JYK655368 JOO655366:JOO655368 JES655366:JES655368 IUW655366:IUW655368 ILA655366:ILA655368 IBE655366:IBE655368 HRI655366:HRI655368 HHM655366:HHM655368 GXQ655366:GXQ655368 GNU655366:GNU655368 GDY655366:GDY655368 FUC655366:FUC655368 FKG655366:FKG655368 FAK655366:FAK655368 EQO655366:EQO655368 EGS655366:EGS655368 DWW655366:DWW655368 DNA655366:DNA655368 DDE655366:DDE655368 CTI655366:CTI655368 CJM655366:CJM655368 BZQ655366:BZQ655368 BPU655366:BPU655368 BFY655366:BFY655368 AWC655366:AWC655368 AMG655366:AMG655368 ACK655366:ACK655368 SO655366:SO655368 IS655366:IS655368 B655366:B655368 WVE589830:WVE589832 WLI589830:WLI589832 WBM589830:WBM589832 VRQ589830:VRQ589832 VHU589830:VHU589832 UXY589830:UXY589832 UOC589830:UOC589832 UEG589830:UEG589832 TUK589830:TUK589832 TKO589830:TKO589832 TAS589830:TAS589832 SQW589830:SQW589832 SHA589830:SHA589832 RXE589830:RXE589832 RNI589830:RNI589832 RDM589830:RDM589832 QTQ589830:QTQ589832 QJU589830:QJU589832 PZY589830:PZY589832 PQC589830:PQC589832 PGG589830:PGG589832 OWK589830:OWK589832 OMO589830:OMO589832 OCS589830:OCS589832 NSW589830:NSW589832 NJA589830:NJA589832 MZE589830:MZE589832 MPI589830:MPI589832 MFM589830:MFM589832 LVQ589830:LVQ589832 LLU589830:LLU589832 LBY589830:LBY589832 KSC589830:KSC589832 KIG589830:KIG589832 JYK589830:JYK589832 JOO589830:JOO589832 JES589830:JES589832 IUW589830:IUW589832 ILA589830:ILA589832 IBE589830:IBE589832 HRI589830:HRI589832 HHM589830:HHM589832 GXQ589830:GXQ589832 GNU589830:GNU589832 GDY589830:GDY589832 FUC589830:FUC589832 FKG589830:FKG589832 FAK589830:FAK589832 EQO589830:EQO589832 EGS589830:EGS589832 DWW589830:DWW589832 DNA589830:DNA589832 DDE589830:DDE589832 CTI589830:CTI589832 CJM589830:CJM589832 BZQ589830:BZQ589832 BPU589830:BPU589832 BFY589830:BFY589832 AWC589830:AWC589832 AMG589830:AMG589832 ACK589830:ACK589832 SO589830:SO589832 IS589830:IS589832 B589830:B589832 WVE524294:WVE524296 WLI524294:WLI524296 WBM524294:WBM524296 VRQ524294:VRQ524296 VHU524294:VHU524296 UXY524294:UXY524296 UOC524294:UOC524296 UEG524294:UEG524296 TUK524294:TUK524296 TKO524294:TKO524296 TAS524294:TAS524296 SQW524294:SQW524296 SHA524294:SHA524296 RXE524294:RXE524296 RNI524294:RNI524296 RDM524294:RDM524296 QTQ524294:QTQ524296 QJU524294:QJU524296 PZY524294:PZY524296 PQC524294:PQC524296 PGG524294:PGG524296 OWK524294:OWK524296 OMO524294:OMO524296 OCS524294:OCS524296 NSW524294:NSW524296 NJA524294:NJA524296 MZE524294:MZE524296 MPI524294:MPI524296 MFM524294:MFM524296 LVQ524294:LVQ524296 LLU524294:LLU524296 LBY524294:LBY524296 KSC524294:KSC524296 KIG524294:KIG524296 JYK524294:JYK524296 JOO524294:JOO524296 JES524294:JES524296 IUW524294:IUW524296 ILA524294:ILA524296 IBE524294:IBE524296 HRI524294:HRI524296 HHM524294:HHM524296 GXQ524294:GXQ524296 GNU524294:GNU524296 GDY524294:GDY524296 FUC524294:FUC524296 FKG524294:FKG524296 FAK524294:FAK524296 EQO524294:EQO524296 EGS524294:EGS524296 DWW524294:DWW524296 DNA524294:DNA524296 DDE524294:DDE524296 CTI524294:CTI524296 CJM524294:CJM524296 BZQ524294:BZQ524296 BPU524294:BPU524296 BFY524294:BFY524296 AWC524294:AWC524296 AMG524294:AMG524296 ACK524294:ACK524296 SO524294:SO524296 IS524294:IS524296 B524294:B524296 WVE458758:WVE458760 WLI458758:WLI458760 WBM458758:WBM458760 VRQ458758:VRQ458760 VHU458758:VHU458760 UXY458758:UXY458760 UOC458758:UOC458760 UEG458758:UEG458760 TUK458758:TUK458760 TKO458758:TKO458760 TAS458758:TAS458760 SQW458758:SQW458760 SHA458758:SHA458760 RXE458758:RXE458760 RNI458758:RNI458760 RDM458758:RDM458760 QTQ458758:QTQ458760 QJU458758:QJU458760 PZY458758:PZY458760 PQC458758:PQC458760 PGG458758:PGG458760 OWK458758:OWK458760 OMO458758:OMO458760 OCS458758:OCS458760 NSW458758:NSW458760 NJA458758:NJA458760 MZE458758:MZE458760 MPI458758:MPI458760 MFM458758:MFM458760 LVQ458758:LVQ458760 LLU458758:LLU458760 LBY458758:LBY458760 KSC458758:KSC458760 KIG458758:KIG458760 JYK458758:JYK458760 JOO458758:JOO458760 JES458758:JES458760 IUW458758:IUW458760 ILA458758:ILA458760 IBE458758:IBE458760 HRI458758:HRI458760 HHM458758:HHM458760 GXQ458758:GXQ458760 GNU458758:GNU458760 GDY458758:GDY458760 FUC458758:FUC458760 FKG458758:FKG458760 FAK458758:FAK458760 EQO458758:EQO458760 EGS458758:EGS458760 DWW458758:DWW458760 DNA458758:DNA458760 DDE458758:DDE458760 CTI458758:CTI458760 CJM458758:CJM458760 BZQ458758:BZQ458760 BPU458758:BPU458760 BFY458758:BFY458760 AWC458758:AWC458760 AMG458758:AMG458760 ACK458758:ACK458760 SO458758:SO458760 IS458758:IS458760 B458758:B458760 WVE393222:WVE393224 WLI393222:WLI393224 WBM393222:WBM393224 VRQ393222:VRQ393224 VHU393222:VHU393224 UXY393222:UXY393224 UOC393222:UOC393224 UEG393222:UEG393224 TUK393222:TUK393224 TKO393222:TKO393224 TAS393222:TAS393224 SQW393222:SQW393224 SHA393222:SHA393224 RXE393222:RXE393224 RNI393222:RNI393224 RDM393222:RDM393224 QTQ393222:QTQ393224 QJU393222:QJU393224 PZY393222:PZY393224 PQC393222:PQC393224 PGG393222:PGG393224 OWK393222:OWK393224 OMO393222:OMO393224 OCS393222:OCS393224 NSW393222:NSW393224 NJA393222:NJA393224 MZE393222:MZE393224 MPI393222:MPI393224 MFM393222:MFM393224 LVQ393222:LVQ393224 LLU393222:LLU393224 LBY393222:LBY393224 KSC393222:KSC393224 KIG393222:KIG393224 JYK393222:JYK393224 JOO393222:JOO393224 JES393222:JES393224 IUW393222:IUW393224 ILA393222:ILA393224 IBE393222:IBE393224 HRI393222:HRI393224 HHM393222:HHM393224 GXQ393222:GXQ393224 GNU393222:GNU393224 GDY393222:GDY393224 FUC393222:FUC393224 FKG393222:FKG393224 FAK393222:FAK393224 EQO393222:EQO393224 EGS393222:EGS393224 DWW393222:DWW393224 DNA393222:DNA393224 DDE393222:DDE393224 CTI393222:CTI393224 CJM393222:CJM393224 BZQ393222:BZQ393224 BPU393222:BPU393224 BFY393222:BFY393224 AWC393222:AWC393224 AMG393222:AMG393224 ACK393222:ACK393224 SO393222:SO393224 IS393222:IS393224 B393222:B393224 WVE327686:WVE327688 WLI327686:WLI327688 WBM327686:WBM327688 VRQ327686:VRQ327688 VHU327686:VHU327688 UXY327686:UXY327688 UOC327686:UOC327688 UEG327686:UEG327688 TUK327686:TUK327688 TKO327686:TKO327688 TAS327686:TAS327688 SQW327686:SQW327688 SHA327686:SHA327688 RXE327686:RXE327688 RNI327686:RNI327688 RDM327686:RDM327688 QTQ327686:QTQ327688 QJU327686:QJU327688 PZY327686:PZY327688 PQC327686:PQC327688 PGG327686:PGG327688 OWK327686:OWK327688 OMO327686:OMO327688 OCS327686:OCS327688 NSW327686:NSW327688 NJA327686:NJA327688 MZE327686:MZE327688 MPI327686:MPI327688 MFM327686:MFM327688 LVQ327686:LVQ327688 LLU327686:LLU327688 LBY327686:LBY327688 KSC327686:KSC327688 KIG327686:KIG327688 JYK327686:JYK327688 JOO327686:JOO327688 JES327686:JES327688 IUW327686:IUW327688 ILA327686:ILA327688 IBE327686:IBE327688 HRI327686:HRI327688 HHM327686:HHM327688 GXQ327686:GXQ327688 GNU327686:GNU327688 GDY327686:GDY327688 FUC327686:FUC327688 FKG327686:FKG327688 FAK327686:FAK327688 EQO327686:EQO327688 EGS327686:EGS327688 DWW327686:DWW327688 DNA327686:DNA327688 DDE327686:DDE327688 CTI327686:CTI327688 CJM327686:CJM327688 BZQ327686:BZQ327688 BPU327686:BPU327688 BFY327686:BFY327688 AWC327686:AWC327688 AMG327686:AMG327688 ACK327686:ACK327688 SO327686:SO327688 IS327686:IS327688 B327686:B327688 WVE262150:WVE262152 WLI262150:WLI262152 WBM262150:WBM262152 VRQ262150:VRQ262152 VHU262150:VHU262152 UXY262150:UXY262152 UOC262150:UOC262152 UEG262150:UEG262152 TUK262150:TUK262152 TKO262150:TKO262152 TAS262150:TAS262152 SQW262150:SQW262152 SHA262150:SHA262152 RXE262150:RXE262152 RNI262150:RNI262152 RDM262150:RDM262152 QTQ262150:QTQ262152 QJU262150:QJU262152 PZY262150:PZY262152 PQC262150:PQC262152 PGG262150:PGG262152 OWK262150:OWK262152 OMO262150:OMO262152 OCS262150:OCS262152 NSW262150:NSW262152 NJA262150:NJA262152 MZE262150:MZE262152 MPI262150:MPI262152 MFM262150:MFM262152 LVQ262150:LVQ262152 LLU262150:LLU262152 LBY262150:LBY262152 KSC262150:KSC262152 KIG262150:KIG262152 JYK262150:JYK262152 JOO262150:JOO262152 JES262150:JES262152 IUW262150:IUW262152 ILA262150:ILA262152 IBE262150:IBE262152 HRI262150:HRI262152 HHM262150:HHM262152 GXQ262150:GXQ262152 GNU262150:GNU262152 GDY262150:GDY262152 FUC262150:FUC262152 FKG262150:FKG262152 FAK262150:FAK262152 EQO262150:EQO262152 EGS262150:EGS262152 DWW262150:DWW262152 DNA262150:DNA262152 DDE262150:DDE262152 CTI262150:CTI262152 CJM262150:CJM262152 BZQ262150:BZQ262152 BPU262150:BPU262152 BFY262150:BFY262152 AWC262150:AWC262152 AMG262150:AMG262152 ACK262150:ACK262152 SO262150:SO262152 IS262150:IS262152 B262150:B262152 WVE196614:WVE196616 WLI196614:WLI196616 WBM196614:WBM196616 VRQ196614:VRQ196616 VHU196614:VHU196616 UXY196614:UXY196616 UOC196614:UOC196616 UEG196614:UEG196616 TUK196614:TUK196616 TKO196614:TKO196616 TAS196614:TAS196616 SQW196614:SQW196616 SHA196614:SHA196616 RXE196614:RXE196616 RNI196614:RNI196616 RDM196614:RDM196616 QTQ196614:QTQ196616 QJU196614:QJU196616 PZY196614:PZY196616 PQC196614:PQC196616 PGG196614:PGG196616 OWK196614:OWK196616 OMO196614:OMO196616 OCS196614:OCS196616 NSW196614:NSW196616 NJA196614:NJA196616 MZE196614:MZE196616 MPI196614:MPI196616 MFM196614:MFM196616 LVQ196614:LVQ196616 LLU196614:LLU196616 LBY196614:LBY196616 KSC196614:KSC196616 KIG196614:KIG196616 JYK196614:JYK196616 JOO196614:JOO196616 JES196614:JES196616 IUW196614:IUW196616 ILA196614:ILA196616 IBE196614:IBE196616 HRI196614:HRI196616 HHM196614:HHM196616 GXQ196614:GXQ196616 GNU196614:GNU196616 GDY196614:GDY196616 FUC196614:FUC196616 FKG196614:FKG196616 FAK196614:FAK196616 EQO196614:EQO196616 EGS196614:EGS196616 DWW196614:DWW196616 DNA196614:DNA196616 DDE196614:DDE196616 CTI196614:CTI196616 CJM196614:CJM196616 BZQ196614:BZQ196616 BPU196614:BPU196616 BFY196614:BFY196616 AWC196614:AWC196616 AMG196614:AMG196616 ACK196614:ACK196616 SO196614:SO196616 IS196614:IS196616 B196614:B196616 WVE131078:WVE131080 WLI131078:WLI131080 WBM131078:WBM131080 VRQ131078:VRQ131080 VHU131078:VHU131080 UXY131078:UXY131080 UOC131078:UOC131080 UEG131078:UEG131080 TUK131078:TUK131080 TKO131078:TKO131080 TAS131078:TAS131080 SQW131078:SQW131080 SHA131078:SHA131080 RXE131078:RXE131080 RNI131078:RNI131080 RDM131078:RDM131080 QTQ131078:QTQ131080 QJU131078:QJU131080 PZY131078:PZY131080 PQC131078:PQC131080 PGG131078:PGG131080 OWK131078:OWK131080 OMO131078:OMO131080 OCS131078:OCS131080 NSW131078:NSW131080 NJA131078:NJA131080 MZE131078:MZE131080 MPI131078:MPI131080 MFM131078:MFM131080 LVQ131078:LVQ131080 LLU131078:LLU131080 LBY131078:LBY131080 KSC131078:KSC131080 KIG131078:KIG131080 JYK131078:JYK131080 JOO131078:JOO131080 JES131078:JES131080 IUW131078:IUW131080 ILA131078:ILA131080 IBE131078:IBE131080 HRI131078:HRI131080 HHM131078:HHM131080 GXQ131078:GXQ131080 GNU131078:GNU131080 GDY131078:GDY131080 FUC131078:FUC131080 FKG131078:FKG131080 FAK131078:FAK131080 EQO131078:EQO131080 EGS131078:EGS131080 DWW131078:DWW131080 DNA131078:DNA131080 DDE131078:DDE131080 CTI131078:CTI131080 CJM131078:CJM131080 BZQ131078:BZQ131080 BPU131078:BPU131080 BFY131078:BFY131080 AWC131078:AWC131080 AMG131078:AMG131080 ACK131078:ACK131080 SO131078:SO131080 IS131078:IS131080 B131078:B131080 WVE65542:WVE65544 WLI65542:WLI65544 WBM65542:WBM65544 VRQ65542:VRQ65544 VHU65542:VHU65544 UXY65542:UXY65544 UOC65542:UOC65544 UEG65542:UEG65544 TUK65542:TUK65544 TKO65542:TKO65544 TAS65542:TAS65544 SQW65542:SQW65544 SHA65542:SHA65544 RXE65542:RXE65544 RNI65542:RNI65544 RDM65542:RDM65544 QTQ65542:QTQ65544 QJU65542:QJU65544 PZY65542:PZY65544 PQC65542:PQC65544 PGG65542:PGG65544 OWK65542:OWK65544 OMO65542:OMO65544 OCS65542:OCS65544 NSW65542:NSW65544 NJA65542:NJA65544 MZE65542:MZE65544 MPI65542:MPI65544 MFM65542:MFM65544 LVQ65542:LVQ65544 LLU65542:LLU65544 LBY65542:LBY65544 KSC65542:KSC65544 KIG65542:KIG65544 JYK65542:JYK65544 JOO65542:JOO65544 JES65542:JES65544 IUW65542:IUW65544 ILA65542:ILA65544 IBE65542:IBE65544 HRI65542:HRI65544 HHM65542:HHM65544 GXQ65542:GXQ65544 GNU65542:GNU65544 GDY65542:GDY65544 FUC65542:FUC65544 FKG65542:FKG65544 FAK65542:FAK65544 EQO65542:EQO65544 EGS65542:EGS65544 DWW65542:DWW65544 DNA65542:DNA65544 DDE65542:DDE65544 CTI65542:CTI65544 CJM65542:CJM65544 BZQ65542:BZQ65544 BPU65542:BPU65544 BFY65542:BFY65544 AWC65542:AWC65544" xr:uid="{00000000-0002-0000-0000-000003000000}">
      <formula1>$A$37:$A$38</formula1>
    </dataValidation>
    <dataValidation allowBlank="1" showInputMessage="1" showErrorMessage="1" promptTitle="Good performance rewarded" prompt="Is good performance rewarded, and poor performance discouraged?  Are key individuals paid in a manner that fairly reflects their competence, commitment and integrity?" sqref="WLL983060 IR20 SN20 ACJ20 AMF20 AWB20 BFX20 BPT20 BZP20 CJL20 CTH20 DDD20 DMZ20 DWV20 EGR20 EQN20 FAJ20 FKF20 FUB20 GDX20 GNT20 GXP20 HHL20 HRH20 IBD20 IKZ20 IUV20 JER20 JON20 JYJ20 KIF20 KSB20 LBX20 LLT20 LVP20 MFL20 MPH20 MZD20 NIZ20 NSV20 OCR20 OMN20 OWJ20 PGF20 PQB20 PZX20 QJT20 QTP20 RDL20 RNH20 RXD20 SGZ20 SQV20 TAR20 TKN20 TUJ20 UEF20 UOB20 UXX20 VHT20 VRP20 WBL20 WLH20 WVD20 A65556 IR65556 SN65556 ACJ65556 AMF65556 AWB65556 BFX65556 BPT65556 BZP65556 CJL65556 CTH65556 DDD65556 DMZ65556 DWV65556 EGR65556 EQN65556 FAJ65556 FKF65556 FUB65556 GDX65556 GNT65556 GXP65556 HHL65556 HRH65556 IBD65556 IKZ65556 IUV65556 JER65556 JON65556 JYJ65556 KIF65556 KSB65556 LBX65556 LLT65556 LVP65556 MFL65556 MPH65556 MZD65556 NIZ65556 NSV65556 OCR65556 OMN65556 OWJ65556 PGF65556 PQB65556 PZX65556 QJT65556 QTP65556 RDL65556 RNH65556 RXD65556 SGZ65556 SQV65556 TAR65556 TKN65556 TUJ65556 UEF65556 UOB65556 UXX65556 VHT65556 VRP65556 WBL65556 WLH65556 WVD65556 A131092 IR131092 SN131092 ACJ131092 AMF131092 AWB131092 BFX131092 BPT131092 BZP131092 CJL131092 CTH131092 DDD131092 DMZ131092 DWV131092 EGR131092 EQN131092 FAJ131092 FKF131092 FUB131092 GDX131092 GNT131092 GXP131092 HHL131092 HRH131092 IBD131092 IKZ131092 IUV131092 JER131092 JON131092 JYJ131092 KIF131092 KSB131092 LBX131092 LLT131092 LVP131092 MFL131092 MPH131092 MZD131092 NIZ131092 NSV131092 OCR131092 OMN131092 OWJ131092 PGF131092 PQB131092 PZX131092 QJT131092 QTP131092 RDL131092 RNH131092 RXD131092 SGZ131092 SQV131092 TAR131092 TKN131092 TUJ131092 UEF131092 UOB131092 UXX131092 VHT131092 VRP131092 WBL131092 WLH131092 WVD131092 A196628 IR196628 SN196628 ACJ196628 AMF196628 AWB196628 BFX196628 BPT196628 BZP196628 CJL196628 CTH196628 DDD196628 DMZ196628 DWV196628 EGR196628 EQN196628 FAJ196628 FKF196628 FUB196628 GDX196628 GNT196628 GXP196628 HHL196628 HRH196628 IBD196628 IKZ196628 IUV196628 JER196628 JON196628 JYJ196628 KIF196628 KSB196628 LBX196628 LLT196628 LVP196628 MFL196628 MPH196628 MZD196628 NIZ196628 NSV196628 OCR196628 OMN196628 OWJ196628 PGF196628 PQB196628 PZX196628 QJT196628 QTP196628 RDL196628 RNH196628 RXD196628 SGZ196628 SQV196628 TAR196628 TKN196628 TUJ196628 UEF196628 UOB196628 UXX196628 VHT196628 VRP196628 WBL196628 WLH196628 WVD196628 A262164 IR262164 SN262164 ACJ262164 AMF262164 AWB262164 BFX262164 BPT262164 BZP262164 CJL262164 CTH262164 DDD262164 DMZ262164 DWV262164 EGR262164 EQN262164 FAJ262164 FKF262164 FUB262164 GDX262164 GNT262164 GXP262164 HHL262164 HRH262164 IBD262164 IKZ262164 IUV262164 JER262164 JON262164 JYJ262164 KIF262164 KSB262164 LBX262164 LLT262164 LVP262164 MFL262164 MPH262164 MZD262164 NIZ262164 NSV262164 OCR262164 OMN262164 OWJ262164 PGF262164 PQB262164 PZX262164 QJT262164 QTP262164 RDL262164 RNH262164 RXD262164 SGZ262164 SQV262164 TAR262164 TKN262164 TUJ262164 UEF262164 UOB262164 UXX262164 VHT262164 VRP262164 WBL262164 WLH262164 WVD262164 A327700 IR327700 SN327700 ACJ327700 AMF327700 AWB327700 BFX327700 BPT327700 BZP327700 CJL327700 CTH327700 DDD327700 DMZ327700 DWV327700 EGR327700 EQN327700 FAJ327700 FKF327700 FUB327700 GDX327700 GNT327700 GXP327700 HHL327700 HRH327700 IBD327700 IKZ327700 IUV327700 JER327700 JON327700 JYJ327700 KIF327700 KSB327700 LBX327700 LLT327700 LVP327700 MFL327700 MPH327700 MZD327700 NIZ327700 NSV327700 OCR327700 OMN327700 OWJ327700 PGF327700 PQB327700 PZX327700 QJT327700 QTP327700 RDL327700 RNH327700 RXD327700 SGZ327700 SQV327700 TAR327700 TKN327700 TUJ327700 UEF327700 UOB327700 UXX327700 VHT327700 VRP327700 WBL327700 WLH327700 WVD327700 A393236 IR393236 SN393236 ACJ393236 AMF393236 AWB393236 BFX393236 BPT393236 BZP393236 CJL393236 CTH393236 DDD393236 DMZ393236 DWV393236 EGR393236 EQN393236 FAJ393236 FKF393236 FUB393236 GDX393236 GNT393236 GXP393236 HHL393236 HRH393236 IBD393236 IKZ393236 IUV393236 JER393236 JON393236 JYJ393236 KIF393236 KSB393236 LBX393236 LLT393236 LVP393236 MFL393236 MPH393236 MZD393236 NIZ393236 NSV393236 OCR393236 OMN393236 OWJ393236 PGF393236 PQB393236 PZX393236 QJT393236 QTP393236 RDL393236 RNH393236 RXD393236 SGZ393236 SQV393236 TAR393236 TKN393236 TUJ393236 UEF393236 UOB393236 UXX393236 VHT393236 VRP393236 WBL393236 WLH393236 WVD393236 A458772 IR458772 SN458772 ACJ458772 AMF458772 AWB458772 BFX458772 BPT458772 BZP458772 CJL458772 CTH458772 DDD458772 DMZ458772 DWV458772 EGR458772 EQN458772 FAJ458772 FKF458772 FUB458772 GDX458772 GNT458772 GXP458772 HHL458772 HRH458772 IBD458772 IKZ458772 IUV458772 JER458772 JON458772 JYJ458772 KIF458772 KSB458772 LBX458772 LLT458772 LVP458772 MFL458772 MPH458772 MZD458772 NIZ458772 NSV458772 OCR458772 OMN458772 OWJ458772 PGF458772 PQB458772 PZX458772 QJT458772 QTP458772 RDL458772 RNH458772 RXD458772 SGZ458772 SQV458772 TAR458772 TKN458772 TUJ458772 UEF458772 UOB458772 UXX458772 VHT458772 VRP458772 WBL458772 WLH458772 WVD458772 A524308 IR524308 SN524308 ACJ524308 AMF524308 AWB524308 BFX524308 BPT524308 BZP524308 CJL524308 CTH524308 DDD524308 DMZ524308 DWV524308 EGR524308 EQN524308 FAJ524308 FKF524308 FUB524308 GDX524308 GNT524308 GXP524308 HHL524308 HRH524308 IBD524308 IKZ524308 IUV524308 JER524308 JON524308 JYJ524308 KIF524308 KSB524308 LBX524308 LLT524308 LVP524308 MFL524308 MPH524308 MZD524308 NIZ524308 NSV524308 OCR524308 OMN524308 OWJ524308 PGF524308 PQB524308 PZX524308 QJT524308 QTP524308 RDL524308 RNH524308 RXD524308 SGZ524308 SQV524308 TAR524308 TKN524308 TUJ524308 UEF524308 UOB524308 UXX524308 VHT524308 VRP524308 WBL524308 WLH524308 WVD524308 A589844 IR589844 SN589844 ACJ589844 AMF589844 AWB589844 BFX589844 BPT589844 BZP589844 CJL589844 CTH589844 DDD589844 DMZ589844 DWV589844 EGR589844 EQN589844 FAJ589844 FKF589844 FUB589844 GDX589844 GNT589844 GXP589844 HHL589844 HRH589844 IBD589844 IKZ589844 IUV589844 JER589844 JON589844 JYJ589844 KIF589844 KSB589844 LBX589844 LLT589844 LVP589844 MFL589844 MPH589844 MZD589844 NIZ589844 NSV589844 OCR589844 OMN589844 OWJ589844 PGF589844 PQB589844 PZX589844 QJT589844 QTP589844 RDL589844 RNH589844 RXD589844 SGZ589844 SQV589844 TAR589844 TKN589844 TUJ589844 UEF589844 UOB589844 UXX589844 VHT589844 VRP589844 WBL589844 WLH589844 WVD589844 A655380 IR655380 SN655380 ACJ655380 AMF655380 AWB655380 BFX655380 BPT655380 BZP655380 CJL655380 CTH655380 DDD655380 DMZ655380 DWV655380 EGR655380 EQN655380 FAJ655380 FKF655380 FUB655380 GDX655380 GNT655380 GXP655380 HHL655380 HRH655380 IBD655380 IKZ655380 IUV655380 JER655380 JON655380 JYJ655380 KIF655380 KSB655380 LBX655380 LLT655380 LVP655380 MFL655380 MPH655380 MZD655380 NIZ655380 NSV655380 OCR655380 OMN655380 OWJ655380 PGF655380 PQB655380 PZX655380 QJT655380 QTP655380 RDL655380 RNH655380 RXD655380 SGZ655380 SQV655380 TAR655380 TKN655380 TUJ655380 UEF655380 UOB655380 UXX655380 VHT655380 VRP655380 WBL655380 WLH655380 WVD655380 A720916 IR720916 SN720916 ACJ720916 AMF720916 AWB720916 BFX720916 BPT720916 BZP720916 CJL720916 CTH720916 DDD720916 DMZ720916 DWV720916 EGR720916 EQN720916 FAJ720916 FKF720916 FUB720916 GDX720916 GNT720916 GXP720916 HHL720916 HRH720916 IBD720916 IKZ720916 IUV720916 JER720916 JON720916 JYJ720916 KIF720916 KSB720916 LBX720916 LLT720916 LVP720916 MFL720916 MPH720916 MZD720916 NIZ720916 NSV720916 OCR720916 OMN720916 OWJ720916 PGF720916 PQB720916 PZX720916 QJT720916 QTP720916 RDL720916 RNH720916 RXD720916 SGZ720916 SQV720916 TAR720916 TKN720916 TUJ720916 UEF720916 UOB720916 UXX720916 VHT720916 VRP720916 WBL720916 WLH720916 WVD720916 A786452 IR786452 SN786452 ACJ786452 AMF786452 AWB786452 BFX786452 BPT786452 BZP786452 CJL786452 CTH786452 DDD786452 DMZ786452 DWV786452 EGR786452 EQN786452 FAJ786452 FKF786452 FUB786452 GDX786452 GNT786452 GXP786452 HHL786452 HRH786452 IBD786452 IKZ786452 IUV786452 JER786452 JON786452 JYJ786452 KIF786452 KSB786452 LBX786452 LLT786452 LVP786452 MFL786452 MPH786452 MZD786452 NIZ786452 NSV786452 OCR786452 OMN786452 OWJ786452 PGF786452 PQB786452 PZX786452 QJT786452 QTP786452 RDL786452 RNH786452 RXD786452 SGZ786452 SQV786452 TAR786452 TKN786452 TUJ786452 UEF786452 UOB786452 UXX786452 VHT786452 VRP786452 WBL786452 WLH786452 WVD786452 A851988 IR851988 SN851988 ACJ851988 AMF851988 AWB851988 BFX851988 BPT851988 BZP851988 CJL851988 CTH851988 DDD851988 DMZ851988 DWV851988 EGR851988 EQN851988 FAJ851988 FKF851988 FUB851988 GDX851988 GNT851988 GXP851988 HHL851988 HRH851988 IBD851988 IKZ851988 IUV851988 JER851988 JON851988 JYJ851988 KIF851988 KSB851988 LBX851988 LLT851988 LVP851988 MFL851988 MPH851988 MZD851988 NIZ851988 NSV851988 OCR851988 OMN851988 OWJ851988 PGF851988 PQB851988 PZX851988 QJT851988 QTP851988 RDL851988 RNH851988 RXD851988 SGZ851988 SQV851988 TAR851988 TKN851988 TUJ851988 UEF851988 UOB851988 UXX851988 VHT851988 VRP851988 WBL851988 WLH851988 WVD851988 A917524 IR917524 SN917524 ACJ917524 AMF917524 AWB917524 BFX917524 BPT917524 BZP917524 CJL917524 CTH917524 DDD917524 DMZ917524 DWV917524 EGR917524 EQN917524 FAJ917524 FKF917524 FUB917524 GDX917524 GNT917524 GXP917524 HHL917524 HRH917524 IBD917524 IKZ917524 IUV917524 JER917524 JON917524 JYJ917524 KIF917524 KSB917524 LBX917524 LLT917524 LVP917524 MFL917524 MPH917524 MZD917524 NIZ917524 NSV917524 OCR917524 OMN917524 OWJ917524 PGF917524 PQB917524 PZX917524 QJT917524 QTP917524 RDL917524 RNH917524 RXD917524 SGZ917524 SQV917524 TAR917524 TKN917524 TUJ917524 UEF917524 UOB917524 UXX917524 VHT917524 VRP917524 WBL917524 WLH917524 WVD917524 A983060 IR983060 SN983060 ACJ983060 AMF983060 AWB983060 BFX983060 BPT983060 BZP983060 CJL983060 CTH983060 DDD983060 DMZ983060 DWV983060 EGR983060 EQN983060 FAJ983060 FKF983060 FUB983060 GDX983060 GNT983060 GXP983060 HHL983060 HRH983060 IBD983060 IKZ983060 IUV983060 JER983060 JON983060 JYJ983060 KIF983060 KSB983060 LBX983060 LLT983060 LVP983060 MFL983060 MPH983060 MZD983060 NIZ983060 NSV983060 OCR983060 OMN983060 OWJ983060 PGF983060 PQB983060 PZX983060 QJT983060 QTP983060 RDL983060 RNH983060 RXD983060 SGZ983060 SQV983060 TAR983060 TKN983060 TUJ983060 UEF983060 UOB983060 UXX983060 VHT983060 VRP983060 WBL983060 WLH983060 WVD983060 WVH983060 IV20 SR20 ACN20 AMJ20 AWF20 BGB20 BPX20 BZT20 CJP20 CTL20 DDH20 DND20 DWZ20 EGV20 EQR20 FAN20 FKJ20 FUF20 GEB20 GNX20 GXT20 HHP20 HRL20 IBH20 ILD20 IUZ20 JEV20 JOR20 JYN20 KIJ20 KSF20 LCB20 LLX20 LVT20 MFP20 MPL20 MZH20 NJD20 NSZ20 OCV20 OMR20 OWN20 PGJ20 PQF20 QAB20 QJX20 QTT20 RDP20 RNL20 RXH20 SHD20 SQZ20 TAV20 TKR20 TUN20 UEJ20 UOF20 UYB20 VHX20 VRT20 WBP20 WLL20 WVH20 E65556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E131092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E196628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E262164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E327700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E393236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E458772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E524308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E589844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E655380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E720916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E786452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E851988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E917524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E983060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xr:uid="{00000000-0002-0000-0000-000004000000}"/>
    <dataValidation allowBlank="1" showInputMessage="1" showErrorMessage="1" promptTitle="Rule of law fairly applied" prompt="Can a contract be enforced?   Can the courts be trusted to interpret the law impartially?_x000a_" sqref="WVD983059 IV19 SR19 ACN19 AMJ19 AWF19 BGB19 BPX19 BZT19 CJP19 CTL19 DDH19 DND19 DWZ19 EGV19 EQR19 FAN19 FKJ19 FUF19 GEB19 GNX19 GXT19 HHP19 HRL19 IBH19 ILD19 IUZ19 JEV19 JOR19 JYN19 KIJ19 KSF19 LCB19 LLX19 LVT19 MFP19 MPL19 MZH19 NJD19 NSZ19 OCV19 OMR19 OWN19 PGJ19 PQF19 QAB19 QJX19 QTT19 RDP19 RNL19 RXH19 SHD19 SQZ19 TAV19 TKR19 TUN19 UEJ19 UOF19 UYB19 VHX19 VRT19 WBP19 WLL19 WVH19 E65555 IV65555 SR65555 ACN65555 AMJ65555 AWF65555 BGB65555 BPX65555 BZT65555 CJP65555 CTL65555 DDH65555 DND65555 DWZ65555 EGV65555 EQR65555 FAN65555 FKJ65555 FUF65555 GEB65555 GNX65555 GXT65555 HHP65555 HRL65555 IBH65555 ILD65555 IUZ65555 JEV65555 JOR65555 JYN65555 KIJ65555 KSF65555 LCB65555 LLX65555 LVT65555 MFP65555 MPL65555 MZH65555 NJD65555 NSZ65555 OCV65555 OMR65555 OWN65555 PGJ65555 PQF65555 QAB65555 QJX65555 QTT65555 RDP65555 RNL65555 RXH65555 SHD65555 SQZ65555 TAV65555 TKR65555 TUN65555 UEJ65555 UOF65555 UYB65555 VHX65555 VRT65555 WBP65555 WLL65555 WVH65555 E131091 IV131091 SR131091 ACN131091 AMJ131091 AWF131091 BGB131091 BPX131091 BZT131091 CJP131091 CTL131091 DDH131091 DND131091 DWZ131091 EGV131091 EQR131091 FAN131091 FKJ131091 FUF131091 GEB131091 GNX131091 GXT131091 HHP131091 HRL131091 IBH131091 ILD131091 IUZ131091 JEV131091 JOR131091 JYN131091 KIJ131091 KSF131091 LCB131091 LLX131091 LVT131091 MFP131091 MPL131091 MZH131091 NJD131091 NSZ131091 OCV131091 OMR131091 OWN131091 PGJ131091 PQF131091 QAB131091 QJX131091 QTT131091 RDP131091 RNL131091 RXH131091 SHD131091 SQZ131091 TAV131091 TKR131091 TUN131091 UEJ131091 UOF131091 UYB131091 VHX131091 VRT131091 WBP131091 WLL131091 WVH131091 E196627 IV196627 SR196627 ACN196627 AMJ196627 AWF196627 BGB196627 BPX196627 BZT196627 CJP196627 CTL196627 DDH196627 DND196627 DWZ196627 EGV196627 EQR196627 FAN196627 FKJ196627 FUF196627 GEB196627 GNX196627 GXT196627 HHP196627 HRL196627 IBH196627 ILD196627 IUZ196627 JEV196627 JOR196627 JYN196627 KIJ196627 KSF196627 LCB196627 LLX196627 LVT196627 MFP196627 MPL196627 MZH196627 NJD196627 NSZ196627 OCV196627 OMR196627 OWN196627 PGJ196627 PQF196627 QAB196627 QJX196627 QTT196627 RDP196627 RNL196627 RXH196627 SHD196627 SQZ196627 TAV196627 TKR196627 TUN196627 UEJ196627 UOF196627 UYB196627 VHX196627 VRT196627 WBP196627 WLL196627 WVH196627 E262163 IV262163 SR262163 ACN262163 AMJ262163 AWF262163 BGB262163 BPX262163 BZT262163 CJP262163 CTL262163 DDH262163 DND262163 DWZ262163 EGV262163 EQR262163 FAN262163 FKJ262163 FUF262163 GEB262163 GNX262163 GXT262163 HHP262163 HRL262163 IBH262163 ILD262163 IUZ262163 JEV262163 JOR262163 JYN262163 KIJ262163 KSF262163 LCB262163 LLX262163 LVT262163 MFP262163 MPL262163 MZH262163 NJD262163 NSZ262163 OCV262163 OMR262163 OWN262163 PGJ262163 PQF262163 QAB262163 QJX262163 QTT262163 RDP262163 RNL262163 RXH262163 SHD262163 SQZ262163 TAV262163 TKR262163 TUN262163 UEJ262163 UOF262163 UYB262163 VHX262163 VRT262163 WBP262163 WLL262163 WVH262163 E327699 IV327699 SR327699 ACN327699 AMJ327699 AWF327699 BGB327699 BPX327699 BZT327699 CJP327699 CTL327699 DDH327699 DND327699 DWZ327699 EGV327699 EQR327699 FAN327699 FKJ327699 FUF327699 GEB327699 GNX327699 GXT327699 HHP327699 HRL327699 IBH327699 ILD327699 IUZ327699 JEV327699 JOR327699 JYN327699 KIJ327699 KSF327699 LCB327699 LLX327699 LVT327699 MFP327699 MPL327699 MZH327699 NJD327699 NSZ327699 OCV327699 OMR327699 OWN327699 PGJ327699 PQF327699 QAB327699 QJX327699 QTT327699 RDP327699 RNL327699 RXH327699 SHD327699 SQZ327699 TAV327699 TKR327699 TUN327699 UEJ327699 UOF327699 UYB327699 VHX327699 VRT327699 WBP327699 WLL327699 WVH327699 E393235 IV393235 SR393235 ACN393235 AMJ393235 AWF393235 BGB393235 BPX393235 BZT393235 CJP393235 CTL393235 DDH393235 DND393235 DWZ393235 EGV393235 EQR393235 FAN393235 FKJ393235 FUF393235 GEB393235 GNX393235 GXT393235 HHP393235 HRL393235 IBH393235 ILD393235 IUZ393235 JEV393235 JOR393235 JYN393235 KIJ393235 KSF393235 LCB393235 LLX393235 LVT393235 MFP393235 MPL393235 MZH393235 NJD393235 NSZ393235 OCV393235 OMR393235 OWN393235 PGJ393235 PQF393235 QAB393235 QJX393235 QTT393235 RDP393235 RNL393235 RXH393235 SHD393235 SQZ393235 TAV393235 TKR393235 TUN393235 UEJ393235 UOF393235 UYB393235 VHX393235 VRT393235 WBP393235 WLL393235 WVH393235 E458771 IV458771 SR458771 ACN458771 AMJ458771 AWF458771 BGB458771 BPX458771 BZT458771 CJP458771 CTL458771 DDH458771 DND458771 DWZ458771 EGV458771 EQR458771 FAN458771 FKJ458771 FUF458771 GEB458771 GNX458771 GXT458771 HHP458771 HRL458771 IBH458771 ILD458771 IUZ458771 JEV458771 JOR458771 JYN458771 KIJ458771 KSF458771 LCB458771 LLX458771 LVT458771 MFP458771 MPL458771 MZH458771 NJD458771 NSZ458771 OCV458771 OMR458771 OWN458771 PGJ458771 PQF458771 QAB458771 QJX458771 QTT458771 RDP458771 RNL458771 RXH458771 SHD458771 SQZ458771 TAV458771 TKR458771 TUN458771 UEJ458771 UOF458771 UYB458771 VHX458771 VRT458771 WBP458771 WLL458771 WVH458771 E524307 IV524307 SR524307 ACN524307 AMJ524307 AWF524307 BGB524307 BPX524307 BZT524307 CJP524307 CTL524307 DDH524307 DND524307 DWZ524307 EGV524307 EQR524307 FAN524307 FKJ524307 FUF524307 GEB524307 GNX524307 GXT524307 HHP524307 HRL524307 IBH524307 ILD524307 IUZ524307 JEV524307 JOR524307 JYN524307 KIJ524307 KSF524307 LCB524307 LLX524307 LVT524307 MFP524307 MPL524307 MZH524307 NJD524307 NSZ524307 OCV524307 OMR524307 OWN524307 PGJ524307 PQF524307 QAB524307 QJX524307 QTT524307 RDP524307 RNL524307 RXH524307 SHD524307 SQZ524307 TAV524307 TKR524307 TUN524307 UEJ524307 UOF524307 UYB524307 VHX524307 VRT524307 WBP524307 WLL524307 WVH524307 E589843 IV589843 SR589843 ACN589843 AMJ589843 AWF589843 BGB589843 BPX589843 BZT589843 CJP589843 CTL589843 DDH589843 DND589843 DWZ589843 EGV589843 EQR589843 FAN589843 FKJ589843 FUF589843 GEB589843 GNX589843 GXT589843 HHP589843 HRL589843 IBH589843 ILD589843 IUZ589843 JEV589843 JOR589843 JYN589843 KIJ589843 KSF589843 LCB589843 LLX589843 LVT589843 MFP589843 MPL589843 MZH589843 NJD589843 NSZ589843 OCV589843 OMR589843 OWN589843 PGJ589843 PQF589843 QAB589843 QJX589843 QTT589843 RDP589843 RNL589843 RXH589843 SHD589843 SQZ589843 TAV589843 TKR589843 TUN589843 UEJ589843 UOF589843 UYB589843 VHX589843 VRT589843 WBP589843 WLL589843 WVH589843 E655379 IV655379 SR655379 ACN655379 AMJ655379 AWF655379 BGB655379 BPX655379 BZT655379 CJP655379 CTL655379 DDH655379 DND655379 DWZ655379 EGV655379 EQR655379 FAN655379 FKJ655379 FUF655379 GEB655379 GNX655379 GXT655379 HHP655379 HRL655379 IBH655379 ILD655379 IUZ655379 JEV655379 JOR655379 JYN655379 KIJ655379 KSF655379 LCB655379 LLX655379 LVT655379 MFP655379 MPL655379 MZH655379 NJD655379 NSZ655379 OCV655379 OMR655379 OWN655379 PGJ655379 PQF655379 QAB655379 QJX655379 QTT655379 RDP655379 RNL655379 RXH655379 SHD655379 SQZ655379 TAV655379 TKR655379 TUN655379 UEJ655379 UOF655379 UYB655379 VHX655379 VRT655379 WBP655379 WLL655379 WVH655379 E720915 IV720915 SR720915 ACN720915 AMJ720915 AWF720915 BGB720915 BPX720915 BZT720915 CJP720915 CTL720915 DDH720915 DND720915 DWZ720915 EGV720915 EQR720915 FAN720915 FKJ720915 FUF720915 GEB720915 GNX720915 GXT720915 HHP720915 HRL720915 IBH720915 ILD720915 IUZ720915 JEV720915 JOR720915 JYN720915 KIJ720915 KSF720915 LCB720915 LLX720915 LVT720915 MFP720915 MPL720915 MZH720915 NJD720915 NSZ720915 OCV720915 OMR720915 OWN720915 PGJ720915 PQF720915 QAB720915 QJX720915 QTT720915 RDP720915 RNL720915 RXH720915 SHD720915 SQZ720915 TAV720915 TKR720915 TUN720915 UEJ720915 UOF720915 UYB720915 VHX720915 VRT720915 WBP720915 WLL720915 WVH720915 E786451 IV786451 SR786451 ACN786451 AMJ786451 AWF786451 BGB786451 BPX786451 BZT786451 CJP786451 CTL786451 DDH786451 DND786451 DWZ786451 EGV786451 EQR786451 FAN786451 FKJ786451 FUF786451 GEB786451 GNX786451 GXT786451 HHP786451 HRL786451 IBH786451 ILD786451 IUZ786451 JEV786451 JOR786451 JYN786451 KIJ786451 KSF786451 LCB786451 LLX786451 LVT786451 MFP786451 MPL786451 MZH786451 NJD786451 NSZ786451 OCV786451 OMR786451 OWN786451 PGJ786451 PQF786451 QAB786451 QJX786451 QTT786451 RDP786451 RNL786451 RXH786451 SHD786451 SQZ786451 TAV786451 TKR786451 TUN786451 UEJ786451 UOF786451 UYB786451 VHX786451 VRT786451 WBP786451 WLL786451 WVH786451 E851987 IV851987 SR851987 ACN851987 AMJ851987 AWF851987 BGB851987 BPX851987 BZT851987 CJP851987 CTL851987 DDH851987 DND851987 DWZ851987 EGV851987 EQR851987 FAN851987 FKJ851987 FUF851987 GEB851987 GNX851987 GXT851987 HHP851987 HRL851987 IBH851987 ILD851987 IUZ851987 JEV851987 JOR851987 JYN851987 KIJ851987 KSF851987 LCB851987 LLX851987 LVT851987 MFP851987 MPL851987 MZH851987 NJD851987 NSZ851987 OCV851987 OMR851987 OWN851987 PGJ851987 PQF851987 QAB851987 QJX851987 QTT851987 RDP851987 RNL851987 RXH851987 SHD851987 SQZ851987 TAV851987 TKR851987 TUN851987 UEJ851987 UOF851987 UYB851987 VHX851987 VRT851987 WBP851987 WLL851987 WVH851987 E917523 IV917523 SR917523 ACN917523 AMJ917523 AWF917523 BGB917523 BPX917523 BZT917523 CJP917523 CTL917523 DDH917523 DND917523 DWZ917523 EGV917523 EQR917523 FAN917523 FKJ917523 FUF917523 GEB917523 GNX917523 GXT917523 HHP917523 HRL917523 IBH917523 ILD917523 IUZ917523 JEV917523 JOR917523 JYN917523 KIJ917523 KSF917523 LCB917523 LLX917523 LVT917523 MFP917523 MPL917523 MZH917523 NJD917523 NSZ917523 OCV917523 OMR917523 OWN917523 PGJ917523 PQF917523 QAB917523 QJX917523 QTT917523 RDP917523 RNL917523 RXH917523 SHD917523 SQZ917523 TAV917523 TKR917523 TUN917523 UEJ917523 UOF917523 UYB917523 VHX917523 VRT917523 WBP917523 WLL917523 WVH917523 E983059 IV983059 SR983059 ACN983059 AMJ983059 AWF983059 BGB983059 BPX983059 BZT983059 CJP983059 CTL983059 DDH983059 DND983059 DWZ983059 EGV983059 EQR983059 FAN983059 FKJ983059 FUF983059 GEB983059 GNX983059 GXT983059 HHP983059 HRL983059 IBH983059 ILD983059 IUZ983059 JEV983059 JOR983059 JYN983059 KIJ983059 KSF983059 LCB983059 LLX983059 LVT983059 MFP983059 MPL983059 MZH983059 NJD983059 NSZ983059 OCV983059 OMR983059 OWN983059 PGJ983059 PQF983059 QAB983059 QJX983059 QTT983059 RDP983059 RNL983059 RXH983059 SHD983059 SQZ983059 TAV983059 TKR983059 TUN983059 UEJ983059 UOF983059 UYB983059 VHX983059 VRT983059 WBP983059 WLL983059 WVH983059 WLH983059 IR19 SN19 ACJ19 AMF19 AWB19 BFX19 BPT19 BZP19 CJL19 CTH19 DDD19 DMZ19 DWV19 EGR19 EQN19 FAJ19 FKF19 FUB19 GDX19 GNT19 GXP19 HHL19 HRH19 IBD19 IKZ19 IUV19 JER19 JON19 JYJ19 KIF19 KSB19 LBX19 LLT19 LVP19 MFL19 MPH19 MZD19 NIZ19 NSV19 OCR19 OMN19 OWJ19 PGF19 PQB19 PZX19 QJT19 QTP19 RDL19 RNH19 RXD19 SGZ19 SQV19 TAR19 TKN19 TUJ19 UEF19 UOB19 UXX19 VHT19 VRP19 WBL19 WLH19 WVD19 A65555 IR65555 SN65555 ACJ65555 AMF65555 AWB65555 BFX65555 BPT65555 BZP65555 CJL65555 CTH65555 DDD65555 DMZ65555 DWV65555 EGR65555 EQN65555 FAJ65555 FKF65555 FUB65555 GDX65555 GNT65555 GXP65555 HHL65555 HRH65555 IBD65555 IKZ65555 IUV65555 JER65555 JON65555 JYJ65555 KIF65555 KSB65555 LBX65555 LLT65555 LVP65555 MFL65555 MPH65555 MZD65555 NIZ65555 NSV65555 OCR65555 OMN65555 OWJ65555 PGF65555 PQB65555 PZX65555 QJT65555 QTP65555 RDL65555 RNH65555 RXD65555 SGZ65555 SQV65555 TAR65555 TKN65555 TUJ65555 UEF65555 UOB65555 UXX65555 VHT65555 VRP65555 WBL65555 WLH65555 WVD65555 A131091 IR131091 SN131091 ACJ131091 AMF131091 AWB131091 BFX131091 BPT131091 BZP131091 CJL131091 CTH131091 DDD131091 DMZ131091 DWV131091 EGR131091 EQN131091 FAJ131091 FKF131091 FUB131091 GDX131091 GNT131091 GXP131091 HHL131091 HRH131091 IBD131091 IKZ131091 IUV131091 JER131091 JON131091 JYJ131091 KIF131091 KSB131091 LBX131091 LLT131091 LVP131091 MFL131091 MPH131091 MZD131091 NIZ131091 NSV131091 OCR131091 OMN131091 OWJ131091 PGF131091 PQB131091 PZX131091 QJT131091 QTP131091 RDL131091 RNH131091 RXD131091 SGZ131091 SQV131091 TAR131091 TKN131091 TUJ131091 UEF131091 UOB131091 UXX131091 VHT131091 VRP131091 WBL131091 WLH131091 WVD131091 A196627 IR196627 SN196627 ACJ196627 AMF196627 AWB196627 BFX196627 BPT196627 BZP196627 CJL196627 CTH196627 DDD196627 DMZ196627 DWV196627 EGR196627 EQN196627 FAJ196627 FKF196627 FUB196627 GDX196627 GNT196627 GXP196627 HHL196627 HRH196627 IBD196627 IKZ196627 IUV196627 JER196627 JON196627 JYJ196627 KIF196627 KSB196627 LBX196627 LLT196627 LVP196627 MFL196627 MPH196627 MZD196627 NIZ196627 NSV196627 OCR196627 OMN196627 OWJ196627 PGF196627 PQB196627 PZX196627 QJT196627 QTP196627 RDL196627 RNH196627 RXD196627 SGZ196627 SQV196627 TAR196627 TKN196627 TUJ196627 UEF196627 UOB196627 UXX196627 VHT196627 VRP196627 WBL196627 WLH196627 WVD196627 A262163 IR262163 SN262163 ACJ262163 AMF262163 AWB262163 BFX262163 BPT262163 BZP262163 CJL262163 CTH262163 DDD262163 DMZ262163 DWV262163 EGR262163 EQN262163 FAJ262163 FKF262163 FUB262163 GDX262163 GNT262163 GXP262163 HHL262163 HRH262163 IBD262163 IKZ262163 IUV262163 JER262163 JON262163 JYJ262163 KIF262163 KSB262163 LBX262163 LLT262163 LVP262163 MFL262163 MPH262163 MZD262163 NIZ262163 NSV262163 OCR262163 OMN262163 OWJ262163 PGF262163 PQB262163 PZX262163 QJT262163 QTP262163 RDL262163 RNH262163 RXD262163 SGZ262163 SQV262163 TAR262163 TKN262163 TUJ262163 UEF262163 UOB262163 UXX262163 VHT262163 VRP262163 WBL262163 WLH262163 WVD262163 A327699 IR327699 SN327699 ACJ327699 AMF327699 AWB327699 BFX327699 BPT327699 BZP327699 CJL327699 CTH327699 DDD327699 DMZ327699 DWV327699 EGR327699 EQN327699 FAJ327699 FKF327699 FUB327699 GDX327699 GNT327699 GXP327699 HHL327699 HRH327699 IBD327699 IKZ327699 IUV327699 JER327699 JON327699 JYJ327699 KIF327699 KSB327699 LBX327699 LLT327699 LVP327699 MFL327699 MPH327699 MZD327699 NIZ327699 NSV327699 OCR327699 OMN327699 OWJ327699 PGF327699 PQB327699 PZX327699 QJT327699 QTP327699 RDL327699 RNH327699 RXD327699 SGZ327699 SQV327699 TAR327699 TKN327699 TUJ327699 UEF327699 UOB327699 UXX327699 VHT327699 VRP327699 WBL327699 WLH327699 WVD327699 A393235 IR393235 SN393235 ACJ393235 AMF393235 AWB393235 BFX393235 BPT393235 BZP393235 CJL393235 CTH393235 DDD393235 DMZ393235 DWV393235 EGR393235 EQN393235 FAJ393235 FKF393235 FUB393235 GDX393235 GNT393235 GXP393235 HHL393235 HRH393235 IBD393235 IKZ393235 IUV393235 JER393235 JON393235 JYJ393235 KIF393235 KSB393235 LBX393235 LLT393235 LVP393235 MFL393235 MPH393235 MZD393235 NIZ393235 NSV393235 OCR393235 OMN393235 OWJ393235 PGF393235 PQB393235 PZX393235 QJT393235 QTP393235 RDL393235 RNH393235 RXD393235 SGZ393235 SQV393235 TAR393235 TKN393235 TUJ393235 UEF393235 UOB393235 UXX393235 VHT393235 VRP393235 WBL393235 WLH393235 WVD393235 A458771 IR458771 SN458771 ACJ458771 AMF458771 AWB458771 BFX458771 BPT458771 BZP458771 CJL458771 CTH458771 DDD458771 DMZ458771 DWV458771 EGR458771 EQN458771 FAJ458771 FKF458771 FUB458771 GDX458771 GNT458771 GXP458771 HHL458771 HRH458771 IBD458771 IKZ458771 IUV458771 JER458771 JON458771 JYJ458771 KIF458771 KSB458771 LBX458771 LLT458771 LVP458771 MFL458771 MPH458771 MZD458771 NIZ458771 NSV458771 OCR458771 OMN458771 OWJ458771 PGF458771 PQB458771 PZX458771 QJT458771 QTP458771 RDL458771 RNH458771 RXD458771 SGZ458771 SQV458771 TAR458771 TKN458771 TUJ458771 UEF458771 UOB458771 UXX458771 VHT458771 VRP458771 WBL458771 WLH458771 WVD458771 A524307 IR524307 SN524307 ACJ524307 AMF524307 AWB524307 BFX524307 BPT524307 BZP524307 CJL524307 CTH524307 DDD524307 DMZ524307 DWV524307 EGR524307 EQN524307 FAJ524307 FKF524307 FUB524307 GDX524307 GNT524307 GXP524307 HHL524307 HRH524307 IBD524307 IKZ524307 IUV524307 JER524307 JON524307 JYJ524307 KIF524307 KSB524307 LBX524307 LLT524307 LVP524307 MFL524307 MPH524307 MZD524307 NIZ524307 NSV524307 OCR524307 OMN524307 OWJ524307 PGF524307 PQB524307 PZX524307 QJT524307 QTP524307 RDL524307 RNH524307 RXD524307 SGZ524307 SQV524307 TAR524307 TKN524307 TUJ524307 UEF524307 UOB524307 UXX524307 VHT524307 VRP524307 WBL524307 WLH524307 WVD524307 A589843 IR589843 SN589843 ACJ589843 AMF589843 AWB589843 BFX589843 BPT589843 BZP589843 CJL589843 CTH589843 DDD589843 DMZ589843 DWV589843 EGR589843 EQN589843 FAJ589843 FKF589843 FUB589843 GDX589843 GNT589843 GXP589843 HHL589843 HRH589843 IBD589843 IKZ589843 IUV589843 JER589843 JON589843 JYJ589843 KIF589843 KSB589843 LBX589843 LLT589843 LVP589843 MFL589843 MPH589843 MZD589843 NIZ589843 NSV589843 OCR589843 OMN589843 OWJ589843 PGF589843 PQB589843 PZX589843 QJT589843 QTP589843 RDL589843 RNH589843 RXD589843 SGZ589843 SQV589843 TAR589843 TKN589843 TUJ589843 UEF589843 UOB589843 UXX589843 VHT589843 VRP589843 WBL589843 WLH589843 WVD589843 A655379 IR655379 SN655379 ACJ655379 AMF655379 AWB655379 BFX655379 BPT655379 BZP655379 CJL655379 CTH655379 DDD655379 DMZ655379 DWV655379 EGR655379 EQN655379 FAJ655379 FKF655379 FUB655379 GDX655379 GNT655379 GXP655379 HHL655379 HRH655379 IBD655379 IKZ655379 IUV655379 JER655379 JON655379 JYJ655379 KIF655379 KSB655379 LBX655379 LLT655379 LVP655379 MFL655379 MPH655379 MZD655379 NIZ655379 NSV655379 OCR655379 OMN655379 OWJ655379 PGF655379 PQB655379 PZX655379 QJT655379 QTP655379 RDL655379 RNH655379 RXD655379 SGZ655379 SQV655379 TAR655379 TKN655379 TUJ655379 UEF655379 UOB655379 UXX655379 VHT655379 VRP655379 WBL655379 WLH655379 WVD655379 A720915 IR720915 SN720915 ACJ720915 AMF720915 AWB720915 BFX720915 BPT720915 BZP720915 CJL720915 CTH720915 DDD720915 DMZ720915 DWV720915 EGR720915 EQN720915 FAJ720915 FKF720915 FUB720915 GDX720915 GNT720915 GXP720915 HHL720915 HRH720915 IBD720915 IKZ720915 IUV720915 JER720915 JON720915 JYJ720915 KIF720915 KSB720915 LBX720915 LLT720915 LVP720915 MFL720915 MPH720915 MZD720915 NIZ720915 NSV720915 OCR720915 OMN720915 OWJ720915 PGF720915 PQB720915 PZX720915 QJT720915 QTP720915 RDL720915 RNH720915 RXD720915 SGZ720915 SQV720915 TAR720915 TKN720915 TUJ720915 UEF720915 UOB720915 UXX720915 VHT720915 VRP720915 WBL720915 WLH720915 WVD720915 A786451 IR786451 SN786451 ACJ786451 AMF786451 AWB786451 BFX786451 BPT786451 BZP786451 CJL786451 CTH786451 DDD786451 DMZ786451 DWV786451 EGR786451 EQN786451 FAJ786451 FKF786451 FUB786451 GDX786451 GNT786451 GXP786451 HHL786451 HRH786451 IBD786451 IKZ786451 IUV786451 JER786451 JON786451 JYJ786451 KIF786451 KSB786451 LBX786451 LLT786451 LVP786451 MFL786451 MPH786451 MZD786451 NIZ786451 NSV786451 OCR786451 OMN786451 OWJ786451 PGF786451 PQB786451 PZX786451 QJT786451 QTP786451 RDL786451 RNH786451 RXD786451 SGZ786451 SQV786451 TAR786451 TKN786451 TUJ786451 UEF786451 UOB786451 UXX786451 VHT786451 VRP786451 WBL786451 WLH786451 WVD786451 A851987 IR851987 SN851987 ACJ851987 AMF851987 AWB851987 BFX851987 BPT851987 BZP851987 CJL851987 CTH851987 DDD851987 DMZ851987 DWV851987 EGR851987 EQN851987 FAJ851987 FKF851987 FUB851987 GDX851987 GNT851987 GXP851987 HHL851987 HRH851987 IBD851987 IKZ851987 IUV851987 JER851987 JON851987 JYJ851987 KIF851987 KSB851987 LBX851987 LLT851987 LVP851987 MFL851987 MPH851987 MZD851987 NIZ851987 NSV851987 OCR851987 OMN851987 OWJ851987 PGF851987 PQB851987 PZX851987 QJT851987 QTP851987 RDL851987 RNH851987 RXD851987 SGZ851987 SQV851987 TAR851987 TKN851987 TUJ851987 UEF851987 UOB851987 UXX851987 VHT851987 VRP851987 WBL851987 WLH851987 WVD851987 A917523 IR917523 SN917523 ACJ917523 AMF917523 AWB917523 BFX917523 BPT917523 BZP917523 CJL917523 CTH917523 DDD917523 DMZ917523 DWV917523 EGR917523 EQN917523 FAJ917523 FKF917523 FUB917523 GDX917523 GNT917523 GXP917523 HHL917523 HRH917523 IBD917523 IKZ917523 IUV917523 JER917523 JON917523 JYJ917523 KIF917523 KSB917523 LBX917523 LLT917523 LVP917523 MFL917523 MPH917523 MZD917523 NIZ917523 NSV917523 OCR917523 OMN917523 OWJ917523 PGF917523 PQB917523 PZX917523 QJT917523 QTP917523 RDL917523 RNH917523 RXD917523 SGZ917523 SQV917523 TAR917523 TKN917523 TUJ917523 UEF917523 UOB917523 UXX917523 VHT917523 VRP917523 WBL917523 WLH917523 WVD917523 A983059 IR983059 SN983059 ACJ983059 AMF983059 AWB983059 BFX983059 BPT983059 BZP983059 CJL983059 CTH983059 DDD983059 DMZ983059 DWV983059 EGR983059 EQN983059 FAJ983059 FKF983059 FUB983059 GDX983059 GNT983059 GXP983059 HHL983059 HRH983059 IBD983059 IKZ983059 IUV983059 JER983059 JON983059 JYJ983059 KIF983059 KSB983059 LBX983059 LLT983059 LVP983059 MFL983059 MPH983059 MZD983059 NIZ983059 NSV983059 OCR983059 OMN983059 OWJ983059 PGF983059 PQB983059 PZX983059 QJT983059 QTP983059 RDL983059 RNH983059 RXD983059 SGZ983059 SQV983059 TAR983059 TKN983059 TUJ983059 UEF983059 UOB983059 UXX983059 VHT983059 VRP983059 WBL983059" xr:uid="{00000000-0002-0000-0000-000005000000}"/>
    <dataValidation allowBlank="1" showInputMessage="1" showErrorMessage="1" promptTitle="Institutional clarity" prompt="Is there clarity over lines of responsibility and accountability, with no ambiguity over who is in charge, or which regulations or procedures should be applied?" sqref="WVD983058 IV18 SR18 ACN18 AMJ18 AWF18 BGB18 BPX18 BZT18 CJP18 CTL18 DDH18 DND18 DWZ18 EGV18 EQR18 FAN18 FKJ18 FUF18 GEB18 GNX18 GXT18 HHP18 HRL18 IBH18 ILD18 IUZ18 JEV18 JOR18 JYN18 KIJ18 KSF18 LCB18 LLX18 LVT18 MFP18 MPL18 MZH18 NJD18 NSZ18 OCV18 OMR18 OWN18 PGJ18 PQF18 QAB18 QJX18 QTT18 RDP18 RNL18 RXH18 SHD18 SQZ18 TAV18 TKR18 TUN18 UEJ18 UOF18 UYB18 VHX18 VRT18 WBP18 WLL18 WVH18 E65554 IV65554 SR65554 ACN65554 AMJ65554 AWF65554 BGB65554 BPX65554 BZT65554 CJP65554 CTL65554 DDH65554 DND65554 DWZ65554 EGV65554 EQR65554 FAN65554 FKJ65554 FUF65554 GEB65554 GNX65554 GXT65554 HHP65554 HRL65554 IBH65554 ILD65554 IUZ65554 JEV65554 JOR65554 JYN65554 KIJ65554 KSF65554 LCB65554 LLX65554 LVT65554 MFP65554 MPL65554 MZH65554 NJD65554 NSZ65554 OCV65554 OMR65554 OWN65554 PGJ65554 PQF65554 QAB65554 QJX65554 QTT65554 RDP65554 RNL65554 RXH65554 SHD65554 SQZ65554 TAV65554 TKR65554 TUN65554 UEJ65554 UOF65554 UYB65554 VHX65554 VRT65554 WBP65554 WLL65554 WVH65554 E131090 IV131090 SR131090 ACN131090 AMJ131090 AWF131090 BGB131090 BPX131090 BZT131090 CJP131090 CTL131090 DDH131090 DND131090 DWZ131090 EGV131090 EQR131090 FAN131090 FKJ131090 FUF131090 GEB131090 GNX131090 GXT131090 HHP131090 HRL131090 IBH131090 ILD131090 IUZ131090 JEV131090 JOR131090 JYN131090 KIJ131090 KSF131090 LCB131090 LLX131090 LVT131090 MFP131090 MPL131090 MZH131090 NJD131090 NSZ131090 OCV131090 OMR131090 OWN131090 PGJ131090 PQF131090 QAB131090 QJX131090 QTT131090 RDP131090 RNL131090 RXH131090 SHD131090 SQZ131090 TAV131090 TKR131090 TUN131090 UEJ131090 UOF131090 UYB131090 VHX131090 VRT131090 WBP131090 WLL131090 WVH131090 E196626 IV196626 SR196626 ACN196626 AMJ196626 AWF196626 BGB196626 BPX196626 BZT196626 CJP196626 CTL196626 DDH196626 DND196626 DWZ196626 EGV196626 EQR196626 FAN196626 FKJ196626 FUF196626 GEB196626 GNX196626 GXT196626 HHP196626 HRL196626 IBH196626 ILD196626 IUZ196626 JEV196626 JOR196626 JYN196626 KIJ196626 KSF196626 LCB196626 LLX196626 LVT196626 MFP196626 MPL196626 MZH196626 NJD196626 NSZ196626 OCV196626 OMR196626 OWN196626 PGJ196626 PQF196626 QAB196626 QJX196626 QTT196626 RDP196626 RNL196626 RXH196626 SHD196626 SQZ196626 TAV196626 TKR196626 TUN196626 UEJ196626 UOF196626 UYB196626 VHX196626 VRT196626 WBP196626 WLL196626 WVH196626 E262162 IV262162 SR262162 ACN262162 AMJ262162 AWF262162 BGB262162 BPX262162 BZT262162 CJP262162 CTL262162 DDH262162 DND262162 DWZ262162 EGV262162 EQR262162 FAN262162 FKJ262162 FUF262162 GEB262162 GNX262162 GXT262162 HHP262162 HRL262162 IBH262162 ILD262162 IUZ262162 JEV262162 JOR262162 JYN262162 KIJ262162 KSF262162 LCB262162 LLX262162 LVT262162 MFP262162 MPL262162 MZH262162 NJD262162 NSZ262162 OCV262162 OMR262162 OWN262162 PGJ262162 PQF262162 QAB262162 QJX262162 QTT262162 RDP262162 RNL262162 RXH262162 SHD262162 SQZ262162 TAV262162 TKR262162 TUN262162 UEJ262162 UOF262162 UYB262162 VHX262162 VRT262162 WBP262162 WLL262162 WVH262162 E327698 IV327698 SR327698 ACN327698 AMJ327698 AWF327698 BGB327698 BPX327698 BZT327698 CJP327698 CTL327698 DDH327698 DND327698 DWZ327698 EGV327698 EQR327698 FAN327698 FKJ327698 FUF327698 GEB327698 GNX327698 GXT327698 HHP327698 HRL327698 IBH327698 ILD327698 IUZ327698 JEV327698 JOR327698 JYN327698 KIJ327698 KSF327698 LCB327698 LLX327698 LVT327698 MFP327698 MPL327698 MZH327698 NJD327698 NSZ327698 OCV327698 OMR327698 OWN327698 PGJ327698 PQF327698 QAB327698 QJX327698 QTT327698 RDP327698 RNL327698 RXH327698 SHD327698 SQZ327698 TAV327698 TKR327698 TUN327698 UEJ327698 UOF327698 UYB327698 VHX327698 VRT327698 WBP327698 WLL327698 WVH327698 E393234 IV393234 SR393234 ACN393234 AMJ393234 AWF393234 BGB393234 BPX393234 BZT393234 CJP393234 CTL393234 DDH393234 DND393234 DWZ393234 EGV393234 EQR393234 FAN393234 FKJ393234 FUF393234 GEB393234 GNX393234 GXT393234 HHP393234 HRL393234 IBH393234 ILD393234 IUZ393234 JEV393234 JOR393234 JYN393234 KIJ393234 KSF393234 LCB393234 LLX393234 LVT393234 MFP393234 MPL393234 MZH393234 NJD393234 NSZ393234 OCV393234 OMR393234 OWN393234 PGJ393234 PQF393234 QAB393234 QJX393234 QTT393234 RDP393234 RNL393234 RXH393234 SHD393234 SQZ393234 TAV393234 TKR393234 TUN393234 UEJ393234 UOF393234 UYB393234 VHX393234 VRT393234 WBP393234 WLL393234 WVH393234 E458770 IV458770 SR458770 ACN458770 AMJ458770 AWF458770 BGB458770 BPX458770 BZT458770 CJP458770 CTL458770 DDH458770 DND458770 DWZ458770 EGV458770 EQR458770 FAN458770 FKJ458770 FUF458770 GEB458770 GNX458770 GXT458770 HHP458770 HRL458770 IBH458770 ILD458770 IUZ458770 JEV458770 JOR458770 JYN458770 KIJ458770 KSF458770 LCB458770 LLX458770 LVT458770 MFP458770 MPL458770 MZH458770 NJD458770 NSZ458770 OCV458770 OMR458770 OWN458770 PGJ458770 PQF458770 QAB458770 QJX458770 QTT458770 RDP458770 RNL458770 RXH458770 SHD458770 SQZ458770 TAV458770 TKR458770 TUN458770 UEJ458770 UOF458770 UYB458770 VHX458770 VRT458770 WBP458770 WLL458770 WVH458770 E524306 IV524306 SR524306 ACN524306 AMJ524306 AWF524306 BGB524306 BPX524306 BZT524306 CJP524306 CTL524306 DDH524306 DND524306 DWZ524306 EGV524306 EQR524306 FAN524306 FKJ524306 FUF524306 GEB524306 GNX524306 GXT524306 HHP524306 HRL524306 IBH524306 ILD524306 IUZ524306 JEV524306 JOR524306 JYN524306 KIJ524306 KSF524306 LCB524306 LLX524306 LVT524306 MFP524306 MPL524306 MZH524306 NJD524306 NSZ524306 OCV524306 OMR524306 OWN524306 PGJ524306 PQF524306 QAB524306 QJX524306 QTT524306 RDP524306 RNL524306 RXH524306 SHD524306 SQZ524306 TAV524306 TKR524306 TUN524306 UEJ524306 UOF524306 UYB524306 VHX524306 VRT524306 WBP524306 WLL524306 WVH524306 E589842 IV589842 SR589842 ACN589842 AMJ589842 AWF589842 BGB589842 BPX589842 BZT589842 CJP589842 CTL589842 DDH589842 DND589842 DWZ589842 EGV589842 EQR589842 FAN589842 FKJ589842 FUF589842 GEB589842 GNX589842 GXT589842 HHP589842 HRL589842 IBH589842 ILD589842 IUZ589842 JEV589842 JOR589842 JYN589842 KIJ589842 KSF589842 LCB589842 LLX589842 LVT589842 MFP589842 MPL589842 MZH589842 NJD589842 NSZ589842 OCV589842 OMR589842 OWN589842 PGJ589842 PQF589842 QAB589842 QJX589842 QTT589842 RDP589842 RNL589842 RXH589842 SHD589842 SQZ589842 TAV589842 TKR589842 TUN589842 UEJ589842 UOF589842 UYB589842 VHX589842 VRT589842 WBP589842 WLL589842 WVH589842 E655378 IV655378 SR655378 ACN655378 AMJ655378 AWF655378 BGB655378 BPX655378 BZT655378 CJP655378 CTL655378 DDH655378 DND655378 DWZ655378 EGV655378 EQR655378 FAN655378 FKJ655378 FUF655378 GEB655378 GNX655378 GXT655378 HHP655378 HRL655378 IBH655378 ILD655378 IUZ655378 JEV655378 JOR655378 JYN655378 KIJ655378 KSF655378 LCB655378 LLX655378 LVT655378 MFP655378 MPL655378 MZH655378 NJD655378 NSZ655378 OCV655378 OMR655378 OWN655378 PGJ655378 PQF655378 QAB655378 QJX655378 QTT655378 RDP655378 RNL655378 RXH655378 SHD655378 SQZ655378 TAV655378 TKR655378 TUN655378 UEJ655378 UOF655378 UYB655378 VHX655378 VRT655378 WBP655378 WLL655378 WVH655378 E720914 IV720914 SR720914 ACN720914 AMJ720914 AWF720914 BGB720914 BPX720914 BZT720914 CJP720914 CTL720914 DDH720914 DND720914 DWZ720914 EGV720914 EQR720914 FAN720914 FKJ720914 FUF720914 GEB720914 GNX720914 GXT720914 HHP720914 HRL720914 IBH720914 ILD720914 IUZ720914 JEV720914 JOR720914 JYN720914 KIJ720914 KSF720914 LCB720914 LLX720914 LVT720914 MFP720914 MPL720914 MZH720914 NJD720914 NSZ720914 OCV720914 OMR720914 OWN720914 PGJ720914 PQF720914 QAB720914 QJX720914 QTT720914 RDP720914 RNL720914 RXH720914 SHD720914 SQZ720914 TAV720914 TKR720914 TUN720914 UEJ720914 UOF720914 UYB720914 VHX720914 VRT720914 WBP720914 WLL720914 WVH720914 E786450 IV786450 SR786450 ACN786450 AMJ786450 AWF786450 BGB786450 BPX786450 BZT786450 CJP786450 CTL786450 DDH786450 DND786450 DWZ786450 EGV786450 EQR786450 FAN786450 FKJ786450 FUF786450 GEB786450 GNX786450 GXT786450 HHP786450 HRL786450 IBH786450 ILD786450 IUZ786450 JEV786450 JOR786450 JYN786450 KIJ786450 KSF786450 LCB786450 LLX786450 LVT786450 MFP786450 MPL786450 MZH786450 NJD786450 NSZ786450 OCV786450 OMR786450 OWN786450 PGJ786450 PQF786450 QAB786450 QJX786450 QTT786450 RDP786450 RNL786450 RXH786450 SHD786450 SQZ786450 TAV786450 TKR786450 TUN786450 UEJ786450 UOF786450 UYB786450 VHX786450 VRT786450 WBP786450 WLL786450 WVH786450 E851986 IV851986 SR851986 ACN851986 AMJ851986 AWF851986 BGB851986 BPX851986 BZT851986 CJP851986 CTL851986 DDH851986 DND851986 DWZ851986 EGV851986 EQR851986 FAN851986 FKJ851986 FUF851986 GEB851986 GNX851986 GXT851986 HHP851986 HRL851986 IBH851986 ILD851986 IUZ851986 JEV851986 JOR851986 JYN851986 KIJ851986 KSF851986 LCB851986 LLX851986 LVT851986 MFP851986 MPL851986 MZH851986 NJD851986 NSZ851986 OCV851986 OMR851986 OWN851986 PGJ851986 PQF851986 QAB851986 QJX851986 QTT851986 RDP851986 RNL851986 RXH851986 SHD851986 SQZ851986 TAV851986 TKR851986 TUN851986 UEJ851986 UOF851986 UYB851986 VHX851986 VRT851986 WBP851986 WLL851986 WVH851986 E917522 IV917522 SR917522 ACN917522 AMJ917522 AWF917522 BGB917522 BPX917522 BZT917522 CJP917522 CTL917522 DDH917522 DND917522 DWZ917522 EGV917522 EQR917522 FAN917522 FKJ917522 FUF917522 GEB917522 GNX917522 GXT917522 HHP917522 HRL917522 IBH917522 ILD917522 IUZ917522 JEV917522 JOR917522 JYN917522 KIJ917522 KSF917522 LCB917522 LLX917522 LVT917522 MFP917522 MPL917522 MZH917522 NJD917522 NSZ917522 OCV917522 OMR917522 OWN917522 PGJ917522 PQF917522 QAB917522 QJX917522 QTT917522 RDP917522 RNL917522 RXH917522 SHD917522 SQZ917522 TAV917522 TKR917522 TUN917522 UEJ917522 UOF917522 UYB917522 VHX917522 VRT917522 WBP917522 WLL917522 WVH917522 E983058 IV983058 SR983058 ACN983058 AMJ983058 AWF983058 BGB983058 BPX983058 BZT983058 CJP983058 CTL983058 DDH983058 DND983058 DWZ983058 EGV983058 EQR983058 FAN983058 FKJ983058 FUF983058 GEB983058 GNX983058 GXT983058 HHP983058 HRL983058 IBH983058 ILD983058 IUZ983058 JEV983058 JOR983058 JYN983058 KIJ983058 KSF983058 LCB983058 LLX983058 LVT983058 MFP983058 MPL983058 MZH983058 NJD983058 NSZ983058 OCV983058 OMR983058 OWN983058 PGJ983058 PQF983058 QAB983058 QJX983058 QTT983058 RDP983058 RNL983058 RXH983058 SHD983058 SQZ983058 TAV983058 TKR983058 TUN983058 UEJ983058 UOF983058 UYB983058 VHX983058 VRT983058 WBP983058 WLL983058 WVH983058 WLH983058 IR18 SN18 ACJ18 AMF18 AWB18 BFX18 BPT18 BZP18 CJL18 CTH18 DDD18 DMZ18 DWV18 EGR18 EQN18 FAJ18 FKF18 FUB18 GDX18 GNT18 GXP18 HHL18 HRH18 IBD18 IKZ18 IUV18 JER18 JON18 JYJ18 KIF18 KSB18 LBX18 LLT18 LVP18 MFL18 MPH18 MZD18 NIZ18 NSV18 OCR18 OMN18 OWJ18 PGF18 PQB18 PZX18 QJT18 QTP18 RDL18 RNH18 RXD18 SGZ18 SQV18 TAR18 TKN18 TUJ18 UEF18 UOB18 UXX18 VHT18 VRP18 WBL18 WLH18 WVD18 A65554 IR65554 SN65554 ACJ65554 AMF65554 AWB65554 BFX65554 BPT65554 BZP65554 CJL65554 CTH65554 DDD65554 DMZ65554 DWV65554 EGR65554 EQN65554 FAJ65554 FKF65554 FUB65554 GDX65554 GNT65554 GXP65554 HHL65554 HRH65554 IBD65554 IKZ65554 IUV65554 JER65554 JON65554 JYJ65554 KIF65554 KSB65554 LBX65554 LLT65554 LVP65554 MFL65554 MPH65554 MZD65554 NIZ65554 NSV65554 OCR65554 OMN65554 OWJ65554 PGF65554 PQB65554 PZX65554 QJT65554 QTP65554 RDL65554 RNH65554 RXD65554 SGZ65554 SQV65554 TAR65554 TKN65554 TUJ65554 UEF65554 UOB65554 UXX65554 VHT65554 VRP65554 WBL65554 WLH65554 WVD65554 A131090 IR131090 SN131090 ACJ131090 AMF131090 AWB131090 BFX131090 BPT131090 BZP131090 CJL131090 CTH131090 DDD131090 DMZ131090 DWV131090 EGR131090 EQN131090 FAJ131090 FKF131090 FUB131090 GDX131090 GNT131090 GXP131090 HHL131090 HRH131090 IBD131090 IKZ131090 IUV131090 JER131090 JON131090 JYJ131090 KIF131090 KSB131090 LBX131090 LLT131090 LVP131090 MFL131090 MPH131090 MZD131090 NIZ131090 NSV131090 OCR131090 OMN131090 OWJ131090 PGF131090 PQB131090 PZX131090 QJT131090 QTP131090 RDL131090 RNH131090 RXD131090 SGZ131090 SQV131090 TAR131090 TKN131090 TUJ131090 UEF131090 UOB131090 UXX131090 VHT131090 VRP131090 WBL131090 WLH131090 WVD131090 A196626 IR196626 SN196626 ACJ196626 AMF196626 AWB196626 BFX196626 BPT196626 BZP196626 CJL196626 CTH196626 DDD196626 DMZ196626 DWV196626 EGR196626 EQN196626 FAJ196626 FKF196626 FUB196626 GDX196626 GNT196626 GXP196626 HHL196626 HRH196626 IBD196626 IKZ196626 IUV196626 JER196626 JON196626 JYJ196626 KIF196626 KSB196626 LBX196626 LLT196626 LVP196626 MFL196626 MPH196626 MZD196626 NIZ196626 NSV196626 OCR196626 OMN196626 OWJ196626 PGF196626 PQB196626 PZX196626 QJT196626 QTP196626 RDL196626 RNH196626 RXD196626 SGZ196626 SQV196626 TAR196626 TKN196626 TUJ196626 UEF196626 UOB196626 UXX196626 VHT196626 VRP196626 WBL196626 WLH196626 WVD196626 A262162 IR262162 SN262162 ACJ262162 AMF262162 AWB262162 BFX262162 BPT262162 BZP262162 CJL262162 CTH262162 DDD262162 DMZ262162 DWV262162 EGR262162 EQN262162 FAJ262162 FKF262162 FUB262162 GDX262162 GNT262162 GXP262162 HHL262162 HRH262162 IBD262162 IKZ262162 IUV262162 JER262162 JON262162 JYJ262162 KIF262162 KSB262162 LBX262162 LLT262162 LVP262162 MFL262162 MPH262162 MZD262162 NIZ262162 NSV262162 OCR262162 OMN262162 OWJ262162 PGF262162 PQB262162 PZX262162 QJT262162 QTP262162 RDL262162 RNH262162 RXD262162 SGZ262162 SQV262162 TAR262162 TKN262162 TUJ262162 UEF262162 UOB262162 UXX262162 VHT262162 VRP262162 WBL262162 WLH262162 WVD262162 A327698 IR327698 SN327698 ACJ327698 AMF327698 AWB327698 BFX327698 BPT327698 BZP327698 CJL327698 CTH327698 DDD327698 DMZ327698 DWV327698 EGR327698 EQN327698 FAJ327698 FKF327698 FUB327698 GDX327698 GNT327698 GXP327698 HHL327698 HRH327698 IBD327698 IKZ327698 IUV327698 JER327698 JON327698 JYJ327698 KIF327698 KSB327698 LBX327698 LLT327698 LVP327698 MFL327698 MPH327698 MZD327698 NIZ327698 NSV327698 OCR327698 OMN327698 OWJ327698 PGF327698 PQB327698 PZX327698 QJT327698 QTP327698 RDL327698 RNH327698 RXD327698 SGZ327698 SQV327698 TAR327698 TKN327698 TUJ327698 UEF327698 UOB327698 UXX327698 VHT327698 VRP327698 WBL327698 WLH327698 WVD327698 A393234 IR393234 SN393234 ACJ393234 AMF393234 AWB393234 BFX393234 BPT393234 BZP393234 CJL393234 CTH393234 DDD393234 DMZ393234 DWV393234 EGR393234 EQN393234 FAJ393234 FKF393234 FUB393234 GDX393234 GNT393234 GXP393234 HHL393234 HRH393234 IBD393234 IKZ393234 IUV393234 JER393234 JON393234 JYJ393234 KIF393234 KSB393234 LBX393234 LLT393234 LVP393234 MFL393234 MPH393234 MZD393234 NIZ393234 NSV393234 OCR393234 OMN393234 OWJ393234 PGF393234 PQB393234 PZX393234 QJT393234 QTP393234 RDL393234 RNH393234 RXD393234 SGZ393234 SQV393234 TAR393234 TKN393234 TUJ393234 UEF393234 UOB393234 UXX393234 VHT393234 VRP393234 WBL393234 WLH393234 WVD393234 A458770 IR458770 SN458770 ACJ458770 AMF458770 AWB458770 BFX458770 BPT458770 BZP458770 CJL458770 CTH458770 DDD458770 DMZ458770 DWV458770 EGR458770 EQN458770 FAJ458770 FKF458770 FUB458770 GDX458770 GNT458770 GXP458770 HHL458770 HRH458770 IBD458770 IKZ458770 IUV458770 JER458770 JON458770 JYJ458770 KIF458770 KSB458770 LBX458770 LLT458770 LVP458770 MFL458770 MPH458770 MZD458770 NIZ458770 NSV458770 OCR458770 OMN458770 OWJ458770 PGF458770 PQB458770 PZX458770 QJT458770 QTP458770 RDL458770 RNH458770 RXD458770 SGZ458770 SQV458770 TAR458770 TKN458770 TUJ458770 UEF458770 UOB458770 UXX458770 VHT458770 VRP458770 WBL458770 WLH458770 WVD458770 A524306 IR524306 SN524306 ACJ524306 AMF524306 AWB524306 BFX524306 BPT524306 BZP524306 CJL524306 CTH524306 DDD524306 DMZ524306 DWV524306 EGR524306 EQN524306 FAJ524306 FKF524306 FUB524306 GDX524306 GNT524306 GXP524306 HHL524306 HRH524306 IBD524306 IKZ524306 IUV524306 JER524306 JON524306 JYJ524306 KIF524306 KSB524306 LBX524306 LLT524306 LVP524306 MFL524306 MPH524306 MZD524306 NIZ524306 NSV524306 OCR524306 OMN524306 OWJ524306 PGF524306 PQB524306 PZX524306 QJT524306 QTP524306 RDL524306 RNH524306 RXD524306 SGZ524306 SQV524306 TAR524306 TKN524306 TUJ524306 UEF524306 UOB524306 UXX524306 VHT524306 VRP524306 WBL524306 WLH524306 WVD524306 A589842 IR589842 SN589842 ACJ589842 AMF589842 AWB589842 BFX589842 BPT589842 BZP589842 CJL589842 CTH589842 DDD589842 DMZ589842 DWV589842 EGR589842 EQN589842 FAJ589842 FKF589842 FUB589842 GDX589842 GNT589842 GXP589842 HHL589842 HRH589842 IBD589842 IKZ589842 IUV589842 JER589842 JON589842 JYJ589842 KIF589842 KSB589842 LBX589842 LLT589842 LVP589842 MFL589842 MPH589842 MZD589842 NIZ589842 NSV589842 OCR589842 OMN589842 OWJ589842 PGF589842 PQB589842 PZX589842 QJT589842 QTP589842 RDL589842 RNH589842 RXD589842 SGZ589842 SQV589842 TAR589842 TKN589842 TUJ589842 UEF589842 UOB589842 UXX589842 VHT589842 VRP589842 WBL589842 WLH589842 WVD589842 A655378 IR655378 SN655378 ACJ655378 AMF655378 AWB655378 BFX655378 BPT655378 BZP655378 CJL655378 CTH655378 DDD655378 DMZ655378 DWV655378 EGR655378 EQN655378 FAJ655378 FKF655378 FUB655378 GDX655378 GNT655378 GXP655378 HHL655378 HRH655378 IBD655378 IKZ655378 IUV655378 JER655378 JON655378 JYJ655378 KIF655378 KSB655378 LBX655378 LLT655378 LVP655378 MFL655378 MPH655378 MZD655378 NIZ655378 NSV655378 OCR655378 OMN655378 OWJ655378 PGF655378 PQB655378 PZX655378 QJT655378 QTP655378 RDL655378 RNH655378 RXD655378 SGZ655378 SQV655378 TAR655378 TKN655378 TUJ655378 UEF655378 UOB655378 UXX655378 VHT655378 VRP655378 WBL655378 WLH655378 WVD655378 A720914 IR720914 SN720914 ACJ720914 AMF720914 AWB720914 BFX720914 BPT720914 BZP720914 CJL720914 CTH720914 DDD720914 DMZ720914 DWV720914 EGR720914 EQN720914 FAJ720914 FKF720914 FUB720914 GDX720914 GNT720914 GXP720914 HHL720914 HRH720914 IBD720914 IKZ720914 IUV720914 JER720914 JON720914 JYJ720914 KIF720914 KSB720914 LBX720914 LLT720914 LVP720914 MFL720914 MPH720914 MZD720914 NIZ720914 NSV720914 OCR720914 OMN720914 OWJ720914 PGF720914 PQB720914 PZX720914 QJT720914 QTP720914 RDL720914 RNH720914 RXD720914 SGZ720914 SQV720914 TAR720914 TKN720914 TUJ720914 UEF720914 UOB720914 UXX720914 VHT720914 VRP720914 WBL720914 WLH720914 WVD720914 A786450 IR786450 SN786450 ACJ786450 AMF786450 AWB786450 BFX786450 BPT786450 BZP786450 CJL786450 CTH786450 DDD786450 DMZ786450 DWV786450 EGR786450 EQN786450 FAJ786450 FKF786450 FUB786450 GDX786450 GNT786450 GXP786450 HHL786450 HRH786450 IBD786450 IKZ786450 IUV786450 JER786450 JON786450 JYJ786450 KIF786450 KSB786450 LBX786450 LLT786450 LVP786450 MFL786450 MPH786450 MZD786450 NIZ786450 NSV786450 OCR786450 OMN786450 OWJ786450 PGF786450 PQB786450 PZX786450 QJT786450 QTP786450 RDL786450 RNH786450 RXD786450 SGZ786450 SQV786450 TAR786450 TKN786450 TUJ786450 UEF786450 UOB786450 UXX786450 VHT786450 VRP786450 WBL786450 WLH786450 WVD786450 A851986 IR851986 SN851986 ACJ851986 AMF851986 AWB851986 BFX851986 BPT851986 BZP851986 CJL851986 CTH851986 DDD851986 DMZ851986 DWV851986 EGR851986 EQN851986 FAJ851986 FKF851986 FUB851986 GDX851986 GNT851986 GXP851986 HHL851986 HRH851986 IBD851986 IKZ851986 IUV851986 JER851986 JON851986 JYJ851986 KIF851986 KSB851986 LBX851986 LLT851986 LVP851986 MFL851986 MPH851986 MZD851986 NIZ851986 NSV851986 OCR851986 OMN851986 OWJ851986 PGF851986 PQB851986 PZX851986 QJT851986 QTP851986 RDL851986 RNH851986 RXD851986 SGZ851986 SQV851986 TAR851986 TKN851986 TUJ851986 UEF851986 UOB851986 UXX851986 VHT851986 VRP851986 WBL851986 WLH851986 WVD851986 A917522 IR917522 SN917522 ACJ917522 AMF917522 AWB917522 BFX917522 BPT917522 BZP917522 CJL917522 CTH917522 DDD917522 DMZ917522 DWV917522 EGR917522 EQN917522 FAJ917522 FKF917522 FUB917522 GDX917522 GNT917522 GXP917522 HHL917522 HRH917522 IBD917522 IKZ917522 IUV917522 JER917522 JON917522 JYJ917522 KIF917522 KSB917522 LBX917522 LLT917522 LVP917522 MFL917522 MPH917522 MZD917522 NIZ917522 NSV917522 OCR917522 OMN917522 OWJ917522 PGF917522 PQB917522 PZX917522 QJT917522 QTP917522 RDL917522 RNH917522 RXD917522 SGZ917522 SQV917522 TAR917522 TKN917522 TUJ917522 UEF917522 UOB917522 UXX917522 VHT917522 VRP917522 WBL917522 WLH917522 WVD917522 A983058 IR983058 SN983058 ACJ983058 AMF983058 AWB983058 BFX983058 BPT983058 BZP983058 CJL983058 CTH983058 DDD983058 DMZ983058 DWV983058 EGR983058 EQN983058 FAJ983058 FKF983058 FUB983058 GDX983058 GNT983058 GXP983058 HHL983058 HRH983058 IBD983058 IKZ983058 IUV983058 JER983058 JON983058 JYJ983058 KIF983058 KSB983058 LBX983058 LLT983058 LVP983058 MFL983058 MPH983058 MZD983058 NIZ983058 NSV983058 OCR983058 OMN983058 OWJ983058 PGF983058 PQB983058 PZX983058 QJT983058 QTP983058 RDL983058 RNH983058 RXD983058 SGZ983058 SQV983058 TAR983058 TKN983058 TUJ983058 UEF983058 UOB983058 UXX983058 VHT983058 VRP983058 WBL983058" xr:uid="{00000000-0002-0000-0000-000006000000}"/>
    <dataValidation allowBlank="1" showInputMessage="1" showErrorMessage="1" promptTitle="Confidence in procurement system" prompt="Are the contracts fair?  Are they fairly applied?  Is there confidence in the fairness of the whole procurement process?" sqref="WVD983056 IV16 SR16 ACN16 AMJ16 AWF16 BGB16 BPX16 BZT16 CJP16 CTL16 DDH16 DND16 DWZ16 EGV16 EQR16 FAN16 FKJ16 FUF16 GEB16 GNX16 GXT16 HHP16 HRL16 IBH16 ILD16 IUZ16 JEV16 JOR16 JYN16 KIJ16 KSF16 LCB16 LLX16 LVT16 MFP16 MPL16 MZH16 NJD16 NSZ16 OCV16 OMR16 OWN16 PGJ16 PQF16 QAB16 QJX16 QTT16 RDP16 RNL16 RXH16 SHD16 SQZ16 TAV16 TKR16 TUN16 UEJ16 UOF16 UYB16 VHX16 VRT16 WBP16 WLL16 WVH16 E65552 IV65552 SR65552 ACN65552 AMJ65552 AWF65552 BGB65552 BPX65552 BZT65552 CJP65552 CTL65552 DDH65552 DND65552 DWZ65552 EGV65552 EQR65552 FAN65552 FKJ65552 FUF65552 GEB65552 GNX65552 GXT65552 HHP65552 HRL65552 IBH65552 ILD65552 IUZ65552 JEV65552 JOR65552 JYN65552 KIJ65552 KSF65552 LCB65552 LLX65552 LVT65552 MFP65552 MPL65552 MZH65552 NJD65552 NSZ65552 OCV65552 OMR65552 OWN65552 PGJ65552 PQF65552 QAB65552 QJX65552 QTT65552 RDP65552 RNL65552 RXH65552 SHD65552 SQZ65552 TAV65552 TKR65552 TUN65552 UEJ65552 UOF65552 UYB65552 VHX65552 VRT65552 WBP65552 WLL65552 WVH65552 E131088 IV131088 SR131088 ACN131088 AMJ131088 AWF131088 BGB131088 BPX131088 BZT131088 CJP131088 CTL131088 DDH131088 DND131088 DWZ131088 EGV131088 EQR131088 FAN131088 FKJ131088 FUF131088 GEB131088 GNX131088 GXT131088 HHP131088 HRL131088 IBH131088 ILD131088 IUZ131088 JEV131088 JOR131088 JYN131088 KIJ131088 KSF131088 LCB131088 LLX131088 LVT131088 MFP131088 MPL131088 MZH131088 NJD131088 NSZ131088 OCV131088 OMR131088 OWN131088 PGJ131088 PQF131088 QAB131088 QJX131088 QTT131088 RDP131088 RNL131088 RXH131088 SHD131088 SQZ131088 TAV131088 TKR131088 TUN131088 UEJ131088 UOF131088 UYB131088 VHX131088 VRT131088 WBP131088 WLL131088 WVH131088 E196624 IV196624 SR196624 ACN196624 AMJ196624 AWF196624 BGB196624 BPX196624 BZT196624 CJP196624 CTL196624 DDH196624 DND196624 DWZ196624 EGV196624 EQR196624 FAN196624 FKJ196624 FUF196624 GEB196624 GNX196624 GXT196624 HHP196624 HRL196624 IBH196624 ILD196624 IUZ196624 JEV196624 JOR196624 JYN196624 KIJ196624 KSF196624 LCB196624 LLX196624 LVT196624 MFP196624 MPL196624 MZH196624 NJD196624 NSZ196624 OCV196624 OMR196624 OWN196624 PGJ196624 PQF196624 QAB196624 QJX196624 QTT196624 RDP196624 RNL196624 RXH196624 SHD196624 SQZ196624 TAV196624 TKR196624 TUN196624 UEJ196624 UOF196624 UYB196624 VHX196624 VRT196624 WBP196624 WLL196624 WVH196624 E262160 IV262160 SR262160 ACN262160 AMJ262160 AWF262160 BGB262160 BPX262160 BZT262160 CJP262160 CTL262160 DDH262160 DND262160 DWZ262160 EGV262160 EQR262160 FAN262160 FKJ262160 FUF262160 GEB262160 GNX262160 GXT262160 HHP262160 HRL262160 IBH262160 ILD262160 IUZ262160 JEV262160 JOR262160 JYN262160 KIJ262160 KSF262160 LCB262160 LLX262160 LVT262160 MFP262160 MPL262160 MZH262160 NJD262160 NSZ262160 OCV262160 OMR262160 OWN262160 PGJ262160 PQF262160 QAB262160 QJX262160 QTT262160 RDP262160 RNL262160 RXH262160 SHD262160 SQZ262160 TAV262160 TKR262160 TUN262160 UEJ262160 UOF262160 UYB262160 VHX262160 VRT262160 WBP262160 WLL262160 WVH262160 E327696 IV327696 SR327696 ACN327696 AMJ327696 AWF327696 BGB327696 BPX327696 BZT327696 CJP327696 CTL327696 DDH327696 DND327696 DWZ327696 EGV327696 EQR327696 FAN327696 FKJ327696 FUF327696 GEB327696 GNX327696 GXT327696 HHP327696 HRL327696 IBH327696 ILD327696 IUZ327696 JEV327696 JOR327696 JYN327696 KIJ327696 KSF327696 LCB327696 LLX327696 LVT327696 MFP327696 MPL327696 MZH327696 NJD327696 NSZ327696 OCV327696 OMR327696 OWN327696 PGJ327696 PQF327696 QAB327696 QJX327696 QTT327696 RDP327696 RNL327696 RXH327696 SHD327696 SQZ327696 TAV327696 TKR327696 TUN327696 UEJ327696 UOF327696 UYB327696 VHX327696 VRT327696 WBP327696 WLL327696 WVH327696 E393232 IV393232 SR393232 ACN393232 AMJ393232 AWF393232 BGB393232 BPX393232 BZT393232 CJP393232 CTL393232 DDH393232 DND393232 DWZ393232 EGV393232 EQR393232 FAN393232 FKJ393232 FUF393232 GEB393232 GNX393232 GXT393232 HHP393232 HRL393232 IBH393232 ILD393232 IUZ393232 JEV393232 JOR393232 JYN393232 KIJ393232 KSF393232 LCB393232 LLX393232 LVT393232 MFP393232 MPL393232 MZH393232 NJD393232 NSZ393232 OCV393232 OMR393232 OWN393232 PGJ393232 PQF393232 QAB393232 QJX393232 QTT393232 RDP393232 RNL393232 RXH393232 SHD393232 SQZ393232 TAV393232 TKR393232 TUN393232 UEJ393232 UOF393232 UYB393232 VHX393232 VRT393232 WBP393232 WLL393232 WVH393232 E458768 IV458768 SR458768 ACN458768 AMJ458768 AWF458768 BGB458768 BPX458768 BZT458768 CJP458768 CTL458768 DDH458768 DND458768 DWZ458768 EGV458768 EQR458768 FAN458768 FKJ458768 FUF458768 GEB458768 GNX458768 GXT458768 HHP458768 HRL458768 IBH458768 ILD458768 IUZ458768 JEV458768 JOR458768 JYN458768 KIJ458768 KSF458768 LCB458768 LLX458768 LVT458768 MFP458768 MPL458768 MZH458768 NJD458768 NSZ458768 OCV458768 OMR458768 OWN458768 PGJ458768 PQF458768 QAB458768 QJX458768 QTT458768 RDP458768 RNL458768 RXH458768 SHD458768 SQZ458768 TAV458768 TKR458768 TUN458768 UEJ458768 UOF458768 UYB458768 VHX458768 VRT458768 WBP458768 WLL458768 WVH458768 E524304 IV524304 SR524304 ACN524304 AMJ524304 AWF524304 BGB524304 BPX524304 BZT524304 CJP524304 CTL524304 DDH524304 DND524304 DWZ524304 EGV524304 EQR524304 FAN524304 FKJ524304 FUF524304 GEB524304 GNX524304 GXT524304 HHP524304 HRL524304 IBH524304 ILD524304 IUZ524304 JEV524304 JOR524304 JYN524304 KIJ524304 KSF524304 LCB524304 LLX524304 LVT524304 MFP524304 MPL524304 MZH524304 NJD524304 NSZ524304 OCV524304 OMR524304 OWN524304 PGJ524304 PQF524304 QAB524304 QJX524304 QTT524304 RDP524304 RNL524304 RXH524304 SHD524304 SQZ524304 TAV524304 TKR524304 TUN524304 UEJ524304 UOF524304 UYB524304 VHX524304 VRT524304 WBP524304 WLL524304 WVH524304 E589840 IV589840 SR589840 ACN589840 AMJ589840 AWF589840 BGB589840 BPX589840 BZT589840 CJP589840 CTL589840 DDH589840 DND589840 DWZ589840 EGV589840 EQR589840 FAN589840 FKJ589840 FUF589840 GEB589840 GNX589840 GXT589840 HHP589840 HRL589840 IBH589840 ILD589840 IUZ589840 JEV589840 JOR589840 JYN589840 KIJ589840 KSF589840 LCB589840 LLX589840 LVT589840 MFP589840 MPL589840 MZH589840 NJD589840 NSZ589840 OCV589840 OMR589840 OWN589840 PGJ589840 PQF589840 QAB589840 QJX589840 QTT589840 RDP589840 RNL589840 RXH589840 SHD589840 SQZ589840 TAV589840 TKR589840 TUN589840 UEJ589840 UOF589840 UYB589840 VHX589840 VRT589840 WBP589840 WLL589840 WVH589840 E655376 IV655376 SR655376 ACN655376 AMJ655376 AWF655376 BGB655376 BPX655376 BZT655376 CJP655376 CTL655376 DDH655376 DND655376 DWZ655376 EGV655376 EQR655376 FAN655376 FKJ655376 FUF655376 GEB655376 GNX655376 GXT655376 HHP655376 HRL655376 IBH655376 ILD655376 IUZ655376 JEV655376 JOR655376 JYN655376 KIJ655376 KSF655376 LCB655376 LLX655376 LVT655376 MFP655376 MPL655376 MZH655376 NJD655376 NSZ655376 OCV655376 OMR655376 OWN655376 PGJ655376 PQF655376 QAB655376 QJX655376 QTT655376 RDP655376 RNL655376 RXH655376 SHD655376 SQZ655376 TAV655376 TKR655376 TUN655376 UEJ655376 UOF655376 UYB655376 VHX655376 VRT655376 WBP655376 WLL655376 WVH655376 E720912 IV720912 SR720912 ACN720912 AMJ720912 AWF720912 BGB720912 BPX720912 BZT720912 CJP720912 CTL720912 DDH720912 DND720912 DWZ720912 EGV720912 EQR720912 FAN720912 FKJ720912 FUF720912 GEB720912 GNX720912 GXT720912 HHP720912 HRL720912 IBH720912 ILD720912 IUZ720912 JEV720912 JOR720912 JYN720912 KIJ720912 KSF720912 LCB720912 LLX720912 LVT720912 MFP720912 MPL720912 MZH720912 NJD720912 NSZ720912 OCV720912 OMR720912 OWN720912 PGJ720912 PQF720912 QAB720912 QJX720912 QTT720912 RDP720912 RNL720912 RXH720912 SHD720912 SQZ720912 TAV720912 TKR720912 TUN720912 UEJ720912 UOF720912 UYB720912 VHX720912 VRT720912 WBP720912 WLL720912 WVH720912 E786448 IV786448 SR786448 ACN786448 AMJ786448 AWF786448 BGB786448 BPX786448 BZT786448 CJP786448 CTL786448 DDH786448 DND786448 DWZ786448 EGV786448 EQR786448 FAN786448 FKJ786448 FUF786448 GEB786448 GNX786448 GXT786448 HHP786448 HRL786448 IBH786448 ILD786448 IUZ786448 JEV786448 JOR786448 JYN786448 KIJ786448 KSF786448 LCB786448 LLX786448 LVT786448 MFP786448 MPL786448 MZH786448 NJD786448 NSZ786448 OCV786448 OMR786448 OWN786448 PGJ786448 PQF786448 QAB786448 QJX786448 QTT786448 RDP786448 RNL786448 RXH786448 SHD786448 SQZ786448 TAV786448 TKR786448 TUN786448 UEJ786448 UOF786448 UYB786448 VHX786448 VRT786448 WBP786448 WLL786448 WVH786448 E851984 IV851984 SR851984 ACN851984 AMJ851984 AWF851984 BGB851984 BPX851984 BZT851984 CJP851984 CTL851984 DDH851984 DND851984 DWZ851984 EGV851984 EQR851984 FAN851984 FKJ851984 FUF851984 GEB851984 GNX851984 GXT851984 HHP851984 HRL851984 IBH851984 ILD851984 IUZ851984 JEV851984 JOR851984 JYN851984 KIJ851984 KSF851984 LCB851984 LLX851984 LVT851984 MFP851984 MPL851984 MZH851984 NJD851984 NSZ851984 OCV851984 OMR851984 OWN851984 PGJ851984 PQF851984 QAB851984 QJX851984 QTT851984 RDP851984 RNL851984 RXH851984 SHD851984 SQZ851984 TAV851984 TKR851984 TUN851984 UEJ851984 UOF851984 UYB851984 VHX851984 VRT851984 WBP851984 WLL851984 WVH851984 E917520 IV917520 SR917520 ACN917520 AMJ917520 AWF917520 BGB917520 BPX917520 BZT917520 CJP917520 CTL917520 DDH917520 DND917520 DWZ917520 EGV917520 EQR917520 FAN917520 FKJ917520 FUF917520 GEB917520 GNX917520 GXT917520 HHP917520 HRL917520 IBH917520 ILD917520 IUZ917520 JEV917520 JOR917520 JYN917520 KIJ917520 KSF917520 LCB917520 LLX917520 LVT917520 MFP917520 MPL917520 MZH917520 NJD917520 NSZ917520 OCV917520 OMR917520 OWN917520 PGJ917520 PQF917520 QAB917520 QJX917520 QTT917520 RDP917520 RNL917520 RXH917520 SHD917520 SQZ917520 TAV917520 TKR917520 TUN917520 UEJ917520 UOF917520 UYB917520 VHX917520 VRT917520 WBP917520 WLL917520 WVH917520 E983056 IV983056 SR983056 ACN983056 AMJ983056 AWF983056 BGB983056 BPX983056 BZT983056 CJP983056 CTL983056 DDH983056 DND983056 DWZ983056 EGV983056 EQR983056 FAN983056 FKJ983056 FUF983056 GEB983056 GNX983056 GXT983056 HHP983056 HRL983056 IBH983056 ILD983056 IUZ983056 JEV983056 JOR983056 JYN983056 KIJ983056 KSF983056 LCB983056 LLX983056 LVT983056 MFP983056 MPL983056 MZH983056 NJD983056 NSZ983056 OCV983056 OMR983056 OWN983056 PGJ983056 PQF983056 QAB983056 QJX983056 QTT983056 RDP983056 RNL983056 RXH983056 SHD983056 SQZ983056 TAV983056 TKR983056 TUN983056 UEJ983056 UOF983056 UYB983056 VHX983056 VRT983056 WBP983056 WLL983056 WVH983056 WLH983056 IR16 SN16 ACJ16 AMF16 AWB16 BFX16 BPT16 BZP16 CJL16 CTH16 DDD16 DMZ16 DWV16 EGR16 EQN16 FAJ16 FKF16 FUB16 GDX16 GNT16 GXP16 HHL16 HRH16 IBD16 IKZ16 IUV16 JER16 JON16 JYJ16 KIF16 KSB16 LBX16 LLT16 LVP16 MFL16 MPH16 MZD16 NIZ16 NSV16 OCR16 OMN16 OWJ16 PGF16 PQB16 PZX16 QJT16 QTP16 RDL16 RNH16 RXD16 SGZ16 SQV16 TAR16 TKN16 TUJ16 UEF16 UOB16 UXX16 VHT16 VRP16 WBL16 WLH16 WVD16 A65552 IR65552 SN65552 ACJ65552 AMF65552 AWB65552 BFX65552 BPT65552 BZP65552 CJL65552 CTH65552 DDD65552 DMZ65552 DWV65552 EGR65552 EQN65552 FAJ65552 FKF65552 FUB65552 GDX65552 GNT65552 GXP65552 HHL65552 HRH65552 IBD65552 IKZ65552 IUV65552 JER65552 JON65552 JYJ65552 KIF65552 KSB65552 LBX65552 LLT65552 LVP65552 MFL65552 MPH65552 MZD65552 NIZ65552 NSV65552 OCR65552 OMN65552 OWJ65552 PGF65552 PQB65552 PZX65552 QJT65552 QTP65552 RDL65552 RNH65552 RXD65552 SGZ65552 SQV65552 TAR65552 TKN65552 TUJ65552 UEF65552 UOB65552 UXX65552 VHT65552 VRP65552 WBL65552 WLH65552 WVD65552 A131088 IR131088 SN131088 ACJ131088 AMF131088 AWB131088 BFX131088 BPT131088 BZP131088 CJL131088 CTH131088 DDD131088 DMZ131088 DWV131088 EGR131088 EQN131088 FAJ131088 FKF131088 FUB131088 GDX131088 GNT131088 GXP131088 HHL131088 HRH131088 IBD131088 IKZ131088 IUV131088 JER131088 JON131088 JYJ131088 KIF131088 KSB131088 LBX131088 LLT131088 LVP131088 MFL131088 MPH131088 MZD131088 NIZ131088 NSV131088 OCR131088 OMN131088 OWJ131088 PGF131088 PQB131088 PZX131088 QJT131088 QTP131088 RDL131088 RNH131088 RXD131088 SGZ131088 SQV131088 TAR131088 TKN131088 TUJ131088 UEF131088 UOB131088 UXX131088 VHT131088 VRP131088 WBL131088 WLH131088 WVD131088 A196624 IR196624 SN196624 ACJ196624 AMF196624 AWB196624 BFX196624 BPT196624 BZP196624 CJL196624 CTH196624 DDD196624 DMZ196624 DWV196624 EGR196624 EQN196624 FAJ196624 FKF196624 FUB196624 GDX196624 GNT196624 GXP196624 HHL196624 HRH196624 IBD196624 IKZ196624 IUV196624 JER196624 JON196624 JYJ196624 KIF196624 KSB196624 LBX196624 LLT196624 LVP196624 MFL196624 MPH196624 MZD196624 NIZ196624 NSV196624 OCR196624 OMN196624 OWJ196624 PGF196624 PQB196624 PZX196624 QJT196624 QTP196624 RDL196624 RNH196624 RXD196624 SGZ196624 SQV196624 TAR196624 TKN196624 TUJ196624 UEF196624 UOB196624 UXX196624 VHT196624 VRP196624 WBL196624 WLH196624 WVD196624 A262160 IR262160 SN262160 ACJ262160 AMF262160 AWB262160 BFX262160 BPT262160 BZP262160 CJL262160 CTH262160 DDD262160 DMZ262160 DWV262160 EGR262160 EQN262160 FAJ262160 FKF262160 FUB262160 GDX262160 GNT262160 GXP262160 HHL262160 HRH262160 IBD262160 IKZ262160 IUV262160 JER262160 JON262160 JYJ262160 KIF262160 KSB262160 LBX262160 LLT262160 LVP262160 MFL262160 MPH262160 MZD262160 NIZ262160 NSV262160 OCR262160 OMN262160 OWJ262160 PGF262160 PQB262160 PZX262160 QJT262160 QTP262160 RDL262160 RNH262160 RXD262160 SGZ262160 SQV262160 TAR262160 TKN262160 TUJ262160 UEF262160 UOB262160 UXX262160 VHT262160 VRP262160 WBL262160 WLH262160 WVD262160 A327696 IR327696 SN327696 ACJ327696 AMF327696 AWB327696 BFX327696 BPT327696 BZP327696 CJL327696 CTH327696 DDD327696 DMZ327696 DWV327696 EGR327696 EQN327696 FAJ327696 FKF327696 FUB327696 GDX327696 GNT327696 GXP327696 HHL327696 HRH327696 IBD327696 IKZ327696 IUV327696 JER327696 JON327696 JYJ327696 KIF327696 KSB327696 LBX327696 LLT327696 LVP327696 MFL327696 MPH327696 MZD327696 NIZ327696 NSV327696 OCR327696 OMN327696 OWJ327696 PGF327696 PQB327696 PZX327696 QJT327696 QTP327696 RDL327696 RNH327696 RXD327696 SGZ327696 SQV327696 TAR327696 TKN327696 TUJ327696 UEF327696 UOB327696 UXX327696 VHT327696 VRP327696 WBL327696 WLH327696 WVD327696 A393232 IR393232 SN393232 ACJ393232 AMF393232 AWB393232 BFX393232 BPT393232 BZP393232 CJL393232 CTH393232 DDD393232 DMZ393232 DWV393232 EGR393232 EQN393232 FAJ393232 FKF393232 FUB393232 GDX393232 GNT393232 GXP393232 HHL393232 HRH393232 IBD393232 IKZ393232 IUV393232 JER393232 JON393232 JYJ393232 KIF393232 KSB393232 LBX393232 LLT393232 LVP393232 MFL393232 MPH393232 MZD393232 NIZ393232 NSV393232 OCR393232 OMN393232 OWJ393232 PGF393232 PQB393232 PZX393232 QJT393232 QTP393232 RDL393232 RNH393232 RXD393232 SGZ393232 SQV393232 TAR393232 TKN393232 TUJ393232 UEF393232 UOB393232 UXX393232 VHT393232 VRP393232 WBL393232 WLH393232 WVD393232 A458768 IR458768 SN458768 ACJ458768 AMF458768 AWB458768 BFX458768 BPT458768 BZP458768 CJL458768 CTH458768 DDD458768 DMZ458768 DWV458768 EGR458768 EQN458768 FAJ458768 FKF458768 FUB458768 GDX458768 GNT458768 GXP458768 HHL458768 HRH458768 IBD458768 IKZ458768 IUV458768 JER458768 JON458768 JYJ458768 KIF458768 KSB458768 LBX458768 LLT458768 LVP458768 MFL458768 MPH458768 MZD458768 NIZ458768 NSV458768 OCR458768 OMN458768 OWJ458768 PGF458768 PQB458768 PZX458768 QJT458768 QTP458768 RDL458768 RNH458768 RXD458768 SGZ458768 SQV458768 TAR458768 TKN458768 TUJ458768 UEF458768 UOB458768 UXX458768 VHT458768 VRP458768 WBL458768 WLH458768 WVD458768 A524304 IR524304 SN524304 ACJ524304 AMF524304 AWB524304 BFX524304 BPT524304 BZP524304 CJL524304 CTH524304 DDD524304 DMZ524304 DWV524304 EGR524304 EQN524304 FAJ524304 FKF524304 FUB524304 GDX524304 GNT524304 GXP524304 HHL524304 HRH524304 IBD524304 IKZ524304 IUV524304 JER524304 JON524304 JYJ524304 KIF524304 KSB524304 LBX524304 LLT524304 LVP524304 MFL524304 MPH524304 MZD524304 NIZ524304 NSV524304 OCR524304 OMN524304 OWJ524304 PGF524304 PQB524304 PZX524304 QJT524304 QTP524304 RDL524304 RNH524304 RXD524304 SGZ524304 SQV524304 TAR524304 TKN524304 TUJ524304 UEF524304 UOB524304 UXX524304 VHT524304 VRP524304 WBL524304 WLH524304 WVD524304 A589840 IR589840 SN589840 ACJ589840 AMF589840 AWB589840 BFX589840 BPT589840 BZP589840 CJL589840 CTH589840 DDD589840 DMZ589840 DWV589840 EGR589840 EQN589840 FAJ589840 FKF589840 FUB589840 GDX589840 GNT589840 GXP589840 HHL589840 HRH589840 IBD589840 IKZ589840 IUV589840 JER589840 JON589840 JYJ589840 KIF589840 KSB589840 LBX589840 LLT589840 LVP589840 MFL589840 MPH589840 MZD589840 NIZ589840 NSV589840 OCR589840 OMN589840 OWJ589840 PGF589840 PQB589840 PZX589840 QJT589840 QTP589840 RDL589840 RNH589840 RXD589840 SGZ589840 SQV589840 TAR589840 TKN589840 TUJ589840 UEF589840 UOB589840 UXX589840 VHT589840 VRP589840 WBL589840 WLH589840 WVD589840 A655376 IR655376 SN655376 ACJ655376 AMF655376 AWB655376 BFX655376 BPT655376 BZP655376 CJL655376 CTH655376 DDD655376 DMZ655376 DWV655376 EGR655376 EQN655376 FAJ655376 FKF655376 FUB655376 GDX655376 GNT655376 GXP655376 HHL655376 HRH655376 IBD655376 IKZ655376 IUV655376 JER655376 JON655376 JYJ655376 KIF655376 KSB655376 LBX655376 LLT655376 LVP655376 MFL655376 MPH655376 MZD655376 NIZ655376 NSV655376 OCR655376 OMN655376 OWJ655376 PGF655376 PQB655376 PZX655376 QJT655376 QTP655376 RDL655376 RNH655376 RXD655376 SGZ655376 SQV655376 TAR655376 TKN655376 TUJ655376 UEF655376 UOB655376 UXX655376 VHT655376 VRP655376 WBL655376 WLH655376 WVD655376 A720912 IR720912 SN720912 ACJ720912 AMF720912 AWB720912 BFX720912 BPT720912 BZP720912 CJL720912 CTH720912 DDD720912 DMZ720912 DWV720912 EGR720912 EQN720912 FAJ720912 FKF720912 FUB720912 GDX720912 GNT720912 GXP720912 HHL720912 HRH720912 IBD720912 IKZ720912 IUV720912 JER720912 JON720912 JYJ720912 KIF720912 KSB720912 LBX720912 LLT720912 LVP720912 MFL720912 MPH720912 MZD720912 NIZ720912 NSV720912 OCR720912 OMN720912 OWJ720912 PGF720912 PQB720912 PZX720912 QJT720912 QTP720912 RDL720912 RNH720912 RXD720912 SGZ720912 SQV720912 TAR720912 TKN720912 TUJ720912 UEF720912 UOB720912 UXX720912 VHT720912 VRP720912 WBL720912 WLH720912 WVD720912 A786448 IR786448 SN786448 ACJ786448 AMF786448 AWB786448 BFX786448 BPT786448 BZP786448 CJL786448 CTH786448 DDD786448 DMZ786448 DWV786448 EGR786448 EQN786448 FAJ786448 FKF786448 FUB786448 GDX786448 GNT786448 GXP786448 HHL786448 HRH786448 IBD786448 IKZ786448 IUV786448 JER786448 JON786448 JYJ786448 KIF786448 KSB786448 LBX786448 LLT786448 LVP786448 MFL786448 MPH786448 MZD786448 NIZ786448 NSV786448 OCR786448 OMN786448 OWJ786448 PGF786448 PQB786448 PZX786448 QJT786448 QTP786448 RDL786448 RNH786448 RXD786448 SGZ786448 SQV786448 TAR786448 TKN786448 TUJ786448 UEF786448 UOB786448 UXX786448 VHT786448 VRP786448 WBL786448 WLH786448 WVD786448 A851984 IR851984 SN851984 ACJ851984 AMF851984 AWB851984 BFX851984 BPT851984 BZP851984 CJL851984 CTH851984 DDD851984 DMZ851984 DWV851984 EGR851984 EQN851984 FAJ851984 FKF851984 FUB851984 GDX851984 GNT851984 GXP851984 HHL851984 HRH851984 IBD851984 IKZ851984 IUV851984 JER851984 JON851984 JYJ851984 KIF851984 KSB851984 LBX851984 LLT851984 LVP851984 MFL851984 MPH851984 MZD851984 NIZ851984 NSV851984 OCR851984 OMN851984 OWJ851984 PGF851984 PQB851984 PZX851984 QJT851984 QTP851984 RDL851984 RNH851984 RXD851984 SGZ851984 SQV851984 TAR851984 TKN851984 TUJ851984 UEF851984 UOB851984 UXX851984 VHT851984 VRP851984 WBL851984 WLH851984 WVD851984 A917520 IR917520 SN917520 ACJ917520 AMF917520 AWB917520 BFX917520 BPT917520 BZP917520 CJL917520 CTH917520 DDD917520 DMZ917520 DWV917520 EGR917520 EQN917520 FAJ917520 FKF917520 FUB917520 GDX917520 GNT917520 GXP917520 HHL917520 HRH917520 IBD917520 IKZ917520 IUV917520 JER917520 JON917520 JYJ917520 KIF917520 KSB917520 LBX917520 LLT917520 LVP917520 MFL917520 MPH917520 MZD917520 NIZ917520 NSV917520 OCR917520 OMN917520 OWJ917520 PGF917520 PQB917520 PZX917520 QJT917520 QTP917520 RDL917520 RNH917520 RXD917520 SGZ917520 SQV917520 TAR917520 TKN917520 TUJ917520 UEF917520 UOB917520 UXX917520 VHT917520 VRP917520 WBL917520 WLH917520 WVD917520 A983056 IR983056 SN983056 ACJ983056 AMF983056 AWB983056 BFX983056 BPT983056 BZP983056 CJL983056 CTH983056 DDD983056 DMZ983056 DWV983056 EGR983056 EQN983056 FAJ983056 FKF983056 FUB983056 GDX983056 GNT983056 GXP983056 HHL983056 HRH983056 IBD983056 IKZ983056 IUV983056 JER983056 JON983056 JYJ983056 KIF983056 KSB983056 LBX983056 LLT983056 LVP983056 MFL983056 MPH983056 MZD983056 NIZ983056 NSV983056 OCR983056 OMN983056 OWJ983056 PGF983056 PQB983056 PZX983056 QJT983056 QTP983056 RDL983056 RNH983056 RXD983056 SGZ983056 SQV983056 TAR983056 TKN983056 TUJ983056 UEF983056 UOB983056 UXX983056 VHT983056 VRP983056 WBL983056" xr:uid="{00000000-0002-0000-0000-000007000000}"/>
    <dataValidation allowBlank="1" showInputMessage="1" showErrorMessage="1" promptTitle="Shared values and vision" prompt="Is there clarity over the goal(s) of the organisation, and is that vision understood and shared by other stakeholders?   [Identify those stakeholders.]" sqref="WVD983054 IV14 SR14 ACN14 AMJ14 AWF14 BGB14 BPX14 BZT14 CJP14 CTL14 DDH14 DND14 DWZ14 EGV14 EQR14 FAN14 FKJ14 FUF14 GEB14 GNX14 GXT14 HHP14 HRL14 IBH14 ILD14 IUZ14 JEV14 JOR14 JYN14 KIJ14 KSF14 LCB14 LLX14 LVT14 MFP14 MPL14 MZH14 NJD14 NSZ14 OCV14 OMR14 OWN14 PGJ14 PQF14 QAB14 QJX14 QTT14 RDP14 RNL14 RXH14 SHD14 SQZ14 TAV14 TKR14 TUN14 UEJ14 UOF14 UYB14 VHX14 VRT14 WBP14 WLL14 WVH14 E65550 IV65550 SR65550 ACN65550 AMJ65550 AWF65550 BGB65550 BPX65550 BZT65550 CJP65550 CTL65550 DDH65550 DND65550 DWZ65550 EGV65550 EQR65550 FAN65550 FKJ65550 FUF65550 GEB65550 GNX65550 GXT65550 HHP65550 HRL65550 IBH65550 ILD65550 IUZ65550 JEV65550 JOR65550 JYN65550 KIJ65550 KSF65550 LCB65550 LLX65550 LVT65550 MFP65550 MPL65550 MZH65550 NJD65550 NSZ65550 OCV65550 OMR65550 OWN65550 PGJ65550 PQF65550 QAB65550 QJX65550 QTT65550 RDP65550 RNL65550 RXH65550 SHD65550 SQZ65550 TAV65550 TKR65550 TUN65550 UEJ65550 UOF65550 UYB65550 VHX65550 VRT65550 WBP65550 WLL65550 WVH65550 E131086 IV131086 SR131086 ACN131086 AMJ131086 AWF131086 BGB131086 BPX131086 BZT131086 CJP131086 CTL131086 DDH131086 DND131086 DWZ131086 EGV131086 EQR131086 FAN131086 FKJ131086 FUF131086 GEB131086 GNX131086 GXT131086 HHP131086 HRL131086 IBH131086 ILD131086 IUZ131086 JEV131086 JOR131086 JYN131086 KIJ131086 KSF131086 LCB131086 LLX131086 LVT131086 MFP131086 MPL131086 MZH131086 NJD131086 NSZ131086 OCV131086 OMR131086 OWN131086 PGJ131086 PQF131086 QAB131086 QJX131086 QTT131086 RDP131086 RNL131086 RXH131086 SHD131086 SQZ131086 TAV131086 TKR131086 TUN131086 UEJ131086 UOF131086 UYB131086 VHX131086 VRT131086 WBP131086 WLL131086 WVH131086 E196622 IV196622 SR196622 ACN196622 AMJ196622 AWF196622 BGB196622 BPX196622 BZT196622 CJP196622 CTL196622 DDH196622 DND196622 DWZ196622 EGV196622 EQR196622 FAN196622 FKJ196622 FUF196622 GEB196622 GNX196622 GXT196622 HHP196622 HRL196622 IBH196622 ILD196622 IUZ196622 JEV196622 JOR196622 JYN196622 KIJ196622 KSF196622 LCB196622 LLX196622 LVT196622 MFP196622 MPL196622 MZH196622 NJD196622 NSZ196622 OCV196622 OMR196622 OWN196622 PGJ196622 PQF196622 QAB196622 QJX196622 QTT196622 RDP196622 RNL196622 RXH196622 SHD196622 SQZ196622 TAV196622 TKR196622 TUN196622 UEJ196622 UOF196622 UYB196622 VHX196622 VRT196622 WBP196622 WLL196622 WVH196622 E262158 IV262158 SR262158 ACN262158 AMJ262158 AWF262158 BGB262158 BPX262158 BZT262158 CJP262158 CTL262158 DDH262158 DND262158 DWZ262158 EGV262158 EQR262158 FAN262158 FKJ262158 FUF262158 GEB262158 GNX262158 GXT262158 HHP262158 HRL262158 IBH262158 ILD262158 IUZ262158 JEV262158 JOR262158 JYN262158 KIJ262158 KSF262158 LCB262158 LLX262158 LVT262158 MFP262158 MPL262158 MZH262158 NJD262158 NSZ262158 OCV262158 OMR262158 OWN262158 PGJ262158 PQF262158 QAB262158 QJX262158 QTT262158 RDP262158 RNL262158 RXH262158 SHD262158 SQZ262158 TAV262158 TKR262158 TUN262158 UEJ262158 UOF262158 UYB262158 VHX262158 VRT262158 WBP262158 WLL262158 WVH262158 E327694 IV327694 SR327694 ACN327694 AMJ327694 AWF327694 BGB327694 BPX327694 BZT327694 CJP327694 CTL327694 DDH327694 DND327694 DWZ327694 EGV327694 EQR327694 FAN327694 FKJ327694 FUF327694 GEB327694 GNX327694 GXT327694 HHP327694 HRL327694 IBH327694 ILD327694 IUZ327694 JEV327694 JOR327694 JYN327694 KIJ327694 KSF327694 LCB327694 LLX327694 LVT327694 MFP327694 MPL327694 MZH327694 NJD327694 NSZ327694 OCV327694 OMR327694 OWN327694 PGJ327694 PQF327694 QAB327694 QJX327694 QTT327694 RDP327694 RNL327694 RXH327694 SHD327694 SQZ327694 TAV327694 TKR327694 TUN327694 UEJ327694 UOF327694 UYB327694 VHX327694 VRT327694 WBP327694 WLL327694 WVH327694 E393230 IV393230 SR393230 ACN393230 AMJ393230 AWF393230 BGB393230 BPX393230 BZT393230 CJP393230 CTL393230 DDH393230 DND393230 DWZ393230 EGV393230 EQR393230 FAN393230 FKJ393230 FUF393230 GEB393230 GNX393230 GXT393230 HHP393230 HRL393230 IBH393230 ILD393230 IUZ393230 JEV393230 JOR393230 JYN393230 KIJ393230 KSF393230 LCB393230 LLX393230 LVT393230 MFP393230 MPL393230 MZH393230 NJD393230 NSZ393230 OCV393230 OMR393230 OWN393230 PGJ393230 PQF393230 QAB393230 QJX393230 QTT393230 RDP393230 RNL393230 RXH393230 SHD393230 SQZ393230 TAV393230 TKR393230 TUN393230 UEJ393230 UOF393230 UYB393230 VHX393230 VRT393230 WBP393230 WLL393230 WVH393230 E458766 IV458766 SR458766 ACN458766 AMJ458766 AWF458766 BGB458766 BPX458766 BZT458766 CJP458766 CTL458766 DDH458766 DND458766 DWZ458766 EGV458766 EQR458766 FAN458766 FKJ458766 FUF458766 GEB458766 GNX458766 GXT458766 HHP458766 HRL458766 IBH458766 ILD458766 IUZ458766 JEV458766 JOR458766 JYN458766 KIJ458766 KSF458766 LCB458766 LLX458766 LVT458766 MFP458766 MPL458766 MZH458766 NJD458766 NSZ458766 OCV458766 OMR458766 OWN458766 PGJ458766 PQF458766 QAB458766 QJX458766 QTT458766 RDP458766 RNL458766 RXH458766 SHD458766 SQZ458766 TAV458766 TKR458766 TUN458766 UEJ458766 UOF458766 UYB458766 VHX458766 VRT458766 WBP458766 WLL458766 WVH458766 E524302 IV524302 SR524302 ACN524302 AMJ524302 AWF524302 BGB524302 BPX524302 BZT524302 CJP524302 CTL524302 DDH524302 DND524302 DWZ524302 EGV524302 EQR524302 FAN524302 FKJ524302 FUF524302 GEB524302 GNX524302 GXT524302 HHP524302 HRL524302 IBH524302 ILD524302 IUZ524302 JEV524302 JOR524302 JYN524302 KIJ524302 KSF524302 LCB524302 LLX524302 LVT524302 MFP524302 MPL524302 MZH524302 NJD524302 NSZ524302 OCV524302 OMR524302 OWN524302 PGJ524302 PQF524302 QAB524302 QJX524302 QTT524302 RDP524302 RNL524302 RXH524302 SHD524302 SQZ524302 TAV524302 TKR524302 TUN524302 UEJ524302 UOF524302 UYB524302 VHX524302 VRT524302 WBP524302 WLL524302 WVH524302 E589838 IV589838 SR589838 ACN589838 AMJ589838 AWF589838 BGB589838 BPX589838 BZT589838 CJP589838 CTL589838 DDH589838 DND589838 DWZ589838 EGV589838 EQR589838 FAN589838 FKJ589838 FUF589838 GEB589838 GNX589838 GXT589838 HHP589838 HRL589838 IBH589838 ILD589838 IUZ589838 JEV589838 JOR589838 JYN589838 KIJ589838 KSF589838 LCB589838 LLX589838 LVT589838 MFP589838 MPL589838 MZH589838 NJD589838 NSZ589838 OCV589838 OMR589838 OWN589838 PGJ589838 PQF589838 QAB589838 QJX589838 QTT589838 RDP589838 RNL589838 RXH589838 SHD589838 SQZ589838 TAV589838 TKR589838 TUN589838 UEJ589838 UOF589838 UYB589838 VHX589838 VRT589838 WBP589838 WLL589838 WVH589838 E655374 IV655374 SR655374 ACN655374 AMJ655374 AWF655374 BGB655374 BPX655374 BZT655374 CJP655374 CTL655374 DDH655374 DND655374 DWZ655374 EGV655374 EQR655374 FAN655374 FKJ655374 FUF655374 GEB655374 GNX655374 GXT655374 HHP655374 HRL655374 IBH655374 ILD655374 IUZ655374 JEV655374 JOR655374 JYN655374 KIJ655374 KSF655374 LCB655374 LLX655374 LVT655374 MFP655374 MPL655374 MZH655374 NJD655374 NSZ655374 OCV655374 OMR655374 OWN655374 PGJ655374 PQF655374 QAB655374 QJX655374 QTT655374 RDP655374 RNL655374 RXH655374 SHD655374 SQZ655374 TAV655374 TKR655374 TUN655374 UEJ655374 UOF655374 UYB655374 VHX655374 VRT655374 WBP655374 WLL655374 WVH655374 E720910 IV720910 SR720910 ACN720910 AMJ720910 AWF720910 BGB720910 BPX720910 BZT720910 CJP720910 CTL720910 DDH720910 DND720910 DWZ720910 EGV720910 EQR720910 FAN720910 FKJ720910 FUF720910 GEB720910 GNX720910 GXT720910 HHP720910 HRL720910 IBH720910 ILD720910 IUZ720910 JEV720910 JOR720910 JYN720910 KIJ720910 KSF720910 LCB720910 LLX720910 LVT720910 MFP720910 MPL720910 MZH720910 NJD720910 NSZ720910 OCV720910 OMR720910 OWN720910 PGJ720910 PQF720910 QAB720910 QJX720910 QTT720910 RDP720910 RNL720910 RXH720910 SHD720910 SQZ720910 TAV720910 TKR720910 TUN720910 UEJ720910 UOF720910 UYB720910 VHX720910 VRT720910 WBP720910 WLL720910 WVH720910 E786446 IV786446 SR786446 ACN786446 AMJ786446 AWF786446 BGB786446 BPX786446 BZT786446 CJP786446 CTL786446 DDH786446 DND786446 DWZ786446 EGV786446 EQR786446 FAN786446 FKJ786446 FUF786446 GEB786446 GNX786446 GXT786446 HHP786446 HRL786446 IBH786446 ILD786446 IUZ786446 JEV786446 JOR786446 JYN786446 KIJ786446 KSF786446 LCB786446 LLX786446 LVT786446 MFP786446 MPL786446 MZH786446 NJD786446 NSZ786446 OCV786446 OMR786446 OWN786446 PGJ786446 PQF786446 QAB786446 QJX786446 QTT786446 RDP786446 RNL786446 RXH786446 SHD786446 SQZ786446 TAV786446 TKR786446 TUN786446 UEJ786446 UOF786446 UYB786446 VHX786446 VRT786446 WBP786446 WLL786446 WVH786446 E851982 IV851982 SR851982 ACN851982 AMJ851982 AWF851982 BGB851982 BPX851982 BZT851982 CJP851982 CTL851982 DDH851982 DND851982 DWZ851982 EGV851982 EQR851982 FAN851982 FKJ851982 FUF851982 GEB851982 GNX851982 GXT851982 HHP851982 HRL851982 IBH851982 ILD851982 IUZ851982 JEV851982 JOR851982 JYN851982 KIJ851982 KSF851982 LCB851982 LLX851982 LVT851982 MFP851982 MPL851982 MZH851982 NJD851982 NSZ851982 OCV851982 OMR851982 OWN851982 PGJ851982 PQF851982 QAB851982 QJX851982 QTT851982 RDP851982 RNL851982 RXH851982 SHD851982 SQZ851982 TAV851982 TKR851982 TUN851982 UEJ851982 UOF851982 UYB851982 VHX851982 VRT851982 WBP851982 WLL851982 WVH851982 E917518 IV917518 SR917518 ACN917518 AMJ917518 AWF917518 BGB917518 BPX917518 BZT917518 CJP917518 CTL917518 DDH917518 DND917518 DWZ917518 EGV917518 EQR917518 FAN917518 FKJ917518 FUF917518 GEB917518 GNX917518 GXT917518 HHP917518 HRL917518 IBH917518 ILD917518 IUZ917518 JEV917518 JOR917518 JYN917518 KIJ917518 KSF917518 LCB917518 LLX917518 LVT917518 MFP917518 MPL917518 MZH917518 NJD917518 NSZ917518 OCV917518 OMR917518 OWN917518 PGJ917518 PQF917518 QAB917518 QJX917518 QTT917518 RDP917518 RNL917518 RXH917518 SHD917518 SQZ917518 TAV917518 TKR917518 TUN917518 UEJ917518 UOF917518 UYB917518 VHX917518 VRT917518 WBP917518 WLL917518 WVH917518 E983054 IV983054 SR983054 ACN983054 AMJ983054 AWF983054 BGB983054 BPX983054 BZT983054 CJP983054 CTL983054 DDH983054 DND983054 DWZ983054 EGV983054 EQR983054 FAN983054 FKJ983054 FUF983054 GEB983054 GNX983054 GXT983054 HHP983054 HRL983054 IBH983054 ILD983054 IUZ983054 JEV983054 JOR983054 JYN983054 KIJ983054 KSF983054 LCB983054 LLX983054 LVT983054 MFP983054 MPL983054 MZH983054 NJD983054 NSZ983054 OCV983054 OMR983054 OWN983054 PGJ983054 PQF983054 QAB983054 QJX983054 QTT983054 RDP983054 RNL983054 RXH983054 SHD983054 SQZ983054 TAV983054 TKR983054 TUN983054 UEJ983054 UOF983054 UYB983054 VHX983054 VRT983054 WBP983054 WLL983054 WVH983054 WLH983054 IR14 SN14 ACJ14 AMF14 AWB14 BFX14 BPT14 BZP14 CJL14 CTH14 DDD14 DMZ14 DWV14 EGR14 EQN14 FAJ14 FKF14 FUB14 GDX14 GNT14 GXP14 HHL14 HRH14 IBD14 IKZ14 IUV14 JER14 JON14 JYJ14 KIF14 KSB14 LBX14 LLT14 LVP14 MFL14 MPH14 MZD14 NIZ14 NSV14 OCR14 OMN14 OWJ14 PGF14 PQB14 PZX14 QJT14 QTP14 RDL14 RNH14 RXD14 SGZ14 SQV14 TAR14 TKN14 TUJ14 UEF14 UOB14 UXX14 VHT14 VRP14 WBL14 WLH14 WVD14 A65550 IR65550 SN65550 ACJ65550 AMF65550 AWB65550 BFX65550 BPT65550 BZP65550 CJL65550 CTH65550 DDD65550 DMZ65550 DWV65550 EGR65550 EQN65550 FAJ65550 FKF65550 FUB65550 GDX65550 GNT65550 GXP65550 HHL65550 HRH65550 IBD65550 IKZ65550 IUV65550 JER65550 JON65550 JYJ65550 KIF65550 KSB65550 LBX65550 LLT65550 LVP65550 MFL65550 MPH65550 MZD65550 NIZ65550 NSV65550 OCR65550 OMN65550 OWJ65550 PGF65550 PQB65550 PZX65550 QJT65550 QTP65550 RDL65550 RNH65550 RXD65550 SGZ65550 SQV65550 TAR65550 TKN65550 TUJ65550 UEF65550 UOB65550 UXX65550 VHT65550 VRP65550 WBL65550 WLH65550 WVD65550 A131086 IR131086 SN131086 ACJ131086 AMF131086 AWB131086 BFX131086 BPT131086 BZP131086 CJL131086 CTH131086 DDD131086 DMZ131086 DWV131086 EGR131086 EQN131086 FAJ131086 FKF131086 FUB131086 GDX131086 GNT131086 GXP131086 HHL131086 HRH131086 IBD131086 IKZ131086 IUV131086 JER131086 JON131086 JYJ131086 KIF131086 KSB131086 LBX131086 LLT131086 LVP131086 MFL131086 MPH131086 MZD131086 NIZ131086 NSV131086 OCR131086 OMN131086 OWJ131086 PGF131086 PQB131086 PZX131086 QJT131086 QTP131086 RDL131086 RNH131086 RXD131086 SGZ131086 SQV131086 TAR131086 TKN131086 TUJ131086 UEF131086 UOB131086 UXX131086 VHT131086 VRP131086 WBL131086 WLH131086 WVD131086 A196622 IR196622 SN196622 ACJ196622 AMF196622 AWB196622 BFX196622 BPT196622 BZP196622 CJL196622 CTH196622 DDD196622 DMZ196622 DWV196622 EGR196622 EQN196622 FAJ196622 FKF196622 FUB196622 GDX196622 GNT196622 GXP196622 HHL196622 HRH196622 IBD196622 IKZ196622 IUV196622 JER196622 JON196622 JYJ196622 KIF196622 KSB196622 LBX196622 LLT196622 LVP196622 MFL196622 MPH196622 MZD196622 NIZ196622 NSV196622 OCR196622 OMN196622 OWJ196622 PGF196622 PQB196622 PZX196622 QJT196622 QTP196622 RDL196622 RNH196622 RXD196622 SGZ196622 SQV196622 TAR196622 TKN196622 TUJ196622 UEF196622 UOB196622 UXX196622 VHT196622 VRP196622 WBL196622 WLH196622 WVD196622 A262158 IR262158 SN262158 ACJ262158 AMF262158 AWB262158 BFX262158 BPT262158 BZP262158 CJL262158 CTH262158 DDD262158 DMZ262158 DWV262158 EGR262158 EQN262158 FAJ262158 FKF262158 FUB262158 GDX262158 GNT262158 GXP262158 HHL262158 HRH262158 IBD262158 IKZ262158 IUV262158 JER262158 JON262158 JYJ262158 KIF262158 KSB262158 LBX262158 LLT262158 LVP262158 MFL262158 MPH262158 MZD262158 NIZ262158 NSV262158 OCR262158 OMN262158 OWJ262158 PGF262158 PQB262158 PZX262158 QJT262158 QTP262158 RDL262158 RNH262158 RXD262158 SGZ262158 SQV262158 TAR262158 TKN262158 TUJ262158 UEF262158 UOB262158 UXX262158 VHT262158 VRP262158 WBL262158 WLH262158 WVD262158 A327694 IR327694 SN327694 ACJ327694 AMF327694 AWB327694 BFX327694 BPT327694 BZP327694 CJL327694 CTH327694 DDD327694 DMZ327694 DWV327694 EGR327694 EQN327694 FAJ327694 FKF327694 FUB327694 GDX327694 GNT327694 GXP327694 HHL327694 HRH327694 IBD327694 IKZ327694 IUV327694 JER327694 JON327694 JYJ327694 KIF327694 KSB327694 LBX327694 LLT327694 LVP327694 MFL327694 MPH327694 MZD327694 NIZ327694 NSV327694 OCR327694 OMN327694 OWJ327694 PGF327694 PQB327694 PZX327694 QJT327694 QTP327694 RDL327694 RNH327694 RXD327694 SGZ327694 SQV327694 TAR327694 TKN327694 TUJ327694 UEF327694 UOB327694 UXX327694 VHT327694 VRP327694 WBL327694 WLH327694 WVD327694 A393230 IR393230 SN393230 ACJ393230 AMF393230 AWB393230 BFX393230 BPT393230 BZP393230 CJL393230 CTH393230 DDD393230 DMZ393230 DWV393230 EGR393230 EQN393230 FAJ393230 FKF393230 FUB393230 GDX393230 GNT393230 GXP393230 HHL393230 HRH393230 IBD393230 IKZ393230 IUV393230 JER393230 JON393230 JYJ393230 KIF393230 KSB393230 LBX393230 LLT393230 LVP393230 MFL393230 MPH393230 MZD393230 NIZ393230 NSV393230 OCR393230 OMN393230 OWJ393230 PGF393230 PQB393230 PZX393230 QJT393230 QTP393230 RDL393230 RNH393230 RXD393230 SGZ393230 SQV393230 TAR393230 TKN393230 TUJ393230 UEF393230 UOB393230 UXX393230 VHT393230 VRP393230 WBL393230 WLH393230 WVD393230 A458766 IR458766 SN458766 ACJ458766 AMF458766 AWB458766 BFX458766 BPT458766 BZP458766 CJL458766 CTH458766 DDD458766 DMZ458766 DWV458766 EGR458766 EQN458766 FAJ458766 FKF458766 FUB458766 GDX458766 GNT458766 GXP458766 HHL458766 HRH458766 IBD458766 IKZ458766 IUV458766 JER458766 JON458766 JYJ458766 KIF458766 KSB458766 LBX458766 LLT458766 LVP458766 MFL458766 MPH458766 MZD458766 NIZ458766 NSV458766 OCR458766 OMN458766 OWJ458766 PGF458766 PQB458766 PZX458766 QJT458766 QTP458766 RDL458766 RNH458766 RXD458766 SGZ458766 SQV458766 TAR458766 TKN458766 TUJ458766 UEF458766 UOB458766 UXX458766 VHT458766 VRP458766 WBL458766 WLH458766 WVD458766 A524302 IR524302 SN524302 ACJ524302 AMF524302 AWB524302 BFX524302 BPT524302 BZP524302 CJL524302 CTH524302 DDD524302 DMZ524302 DWV524302 EGR524302 EQN524302 FAJ524302 FKF524302 FUB524302 GDX524302 GNT524302 GXP524302 HHL524302 HRH524302 IBD524302 IKZ524302 IUV524302 JER524302 JON524302 JYJ524302 KIF524302 KSB524302 LBX524302 LLT524302 LVP524302 MFL524302 MPH524302 MZD524302 NIZ524302 NSV524302 OCR524302 OMN524302 OWJ524302 PGF524302 PQB524302 PZX524302 QJT524302 QTP524302 RDL524302 RNH524302 RXD524302 SGZ524302 SQV524302 TAR524302 TKN524302 TUJ524302 UEF524302 UOB524302 UXX524302 VHT524302 VRP524302 WBL524302 WLH524302 WVD524302 A589838 IR589838 SN589838 ACJ589838 AMF589838 AWB589838 BFX589838 BPT589838 BZP589838 CJL589838 CTH589838 DDD589838 DMZ589838 DWV589838 EGR589838 EQN589838 FAJ589838 FKF589838 FUB589838 GDX589838 GNT589838 GXP589838 HHL589838 HRH589838 IBD589838 IKZ589838 IUV589838 JER589838 JON589838 JYJ589838 KIF589838 KSB589838 LBX589838 LLT589838 LVP589838 MFL589838 MPH589838 MZD589838 NIZ589838 NSV589838 OCR589838 OMN589838 OWJ589838 PGF589838 PQB589838 PZX589838 QJT589838 QTP589838 RDL589838 RNH589838 RXD589838 SGZ589838 SQV589838 TAR589838 TKN589838 TUJ589838 UEF589838 UOB589838 UXX589838 VHT589838 VRP589838 WBL589838 WLH589838 WVD589838 A655374 IR655374 SN655374 ACJ655374 AMF655374 AWB655374 BFX655374 BPT655374 BZP655374 CJL655374 CTH655374 DDD655374 DMZ655374 DWV655374 EGR655374 EQN655374 FAJ655374 FKF655374 FUB655374 GDX655374 GNT655374 GXP655374 HHL655374 HRH655374 IBD655374 IKZ655374 IUV655374 JER655374 JON655374 JYJ655374 KIF655374 KSB655374 LBX655374 LLT655374 LVP655374 MFL655374 MPH655374 MZD655374 NIZ655374 NSV655374 OCR655374 OMN655374 OWJ655374 PGF655374 PQB655374 PZX655374 QJT655374 QTP655374 RDL655374 RNH655374 RXD655374 SGZ655374 SQV655374 TAR655374 TKN655374 TUJ655374 UEF655374 UOB655374 UXX655374 VHT655374 VRP655374 WBL655374 WLH655374 WVD655374 A720910 IR720910 SN720910 ACJ720910 AMF720910 AWB720910 BFX720910 BPT720910 BZP720910 CJL720910 CTH720910 DDD720910 DMZ720910 DWV720910 EGR720910 EQN720910 FAJ720910 FKF720910 FUB720910 GDX720910 GNT720910 GXP720910 HHL720910 HRH720910 IBD720910 IKZ720910 IUV720910 JER720910 JON720910 JYJ720910 KIF720910 KSB720910 LBX720910 LLT720910 LVP720910 MFL720910 MPH720910 MZD720910 NIZ720910 NSV720910 OCR720910 OMN720910 OWJ720910 PGF720910 PQB720910 PZX720910 QJT720910 QTP720910 RDL720910 RNH720910 RXD720910 SGZ720910 SQV720910 TAR720910 TKN720910 TUJ720910 UEF720910 UOB720910 UXX720910 VHT720910 VRP720910 WBL720910 WLH720910 WVD720910 A786446 IR786446 SN786446 ACJ786446 AMF786446 AWB786446 BFX786446 BPT786446 BZP786446 CJL786446 CTH786446 DDD786446 DMZ786446 DWV786446 EGR786446 EQN786446 FAJ786446 FKF786446 FUB786446 GDX786446 GNT786446 GXP786446 HHL786446 HRH786446 IBD786446 IKZ786446 IUV786446 JER786446 JON786446 JYJ786446 KIF786446 KSB786446 LBX786446 LLT786446 LVP786446 MFL786446 MPH786446 MZD786446 NIZ786446 NSV786446 OCR786446 OMN786446 OWJ786446 PGF786446 PQB786446 PZX786446 QJT786446 QTP786446 RDL786446 RNH786446 RXD786446 SGZ786446 SQV786446 TAR786446 TKN786446 TUJ786446 UEF786446 UOB786446 UXX786446 VHT786446 VRP786446 WBL786446 WLH786446 WVD786446 A851982 IR851982 SN851982 ACJ851982 AMF851982 AWB851982 BFX851982 BPT851982 BZP851982 CJL851982 CTH851982 DDD851982 DMZ851982 DWV851982 EGR851982 EQN851982 FAJ851982 FKF851982 FUB851982 GDX851982 GNT851982 GXP851982 HHL851982 HRH851982 IBD851982 IKZ851982 IUV851982 JER851982 JON851982 JYJ851982 KIF851982 KSB851982 LBX851982 LLT851982 LVP851982 MFL851982 MPH851982 MZD851982 NIZ851982 NSV851982 OCR851982 OMN851982 OWJ851982 PGF851982 PQB851982 PZX851982 QJT851982 QTP851982 RDL851982 RNH851982 RXD851982 SGZ851982 SQV851982 TAR851982 TKN851982 TUJ851982 UEF851982 UOB851982 UXX851982 VHT851982 VRP851982 WBL851982 WLH851982 WVD851982 A917518 IR917518 SN917518 ACJ917518 AMF917518 AWB917518 BFX917518 BPT917518 BZP917518 CJL917518 CTH917518 DDD917518 DMZ917518 DWV917518 EGR917518 EQN917518 FAJ917518 FKF917518 FUB917518 GDX917518 GNT917518 GXP917518 HHL917518 HRH917518 IBD917518 IKZ917518 IUV917518 JER917518 JON917518 JYJ917518 KIF917518 KSB917518 LBX917518 LLT917518 LVP917518 MFL917518 MPH917518 MZD917518 NIZ917518 NSV917518 OCR917518 OMN917518 OWJ917518 PGF917518 PQB917518 PZX917518 QJT917518 QTP917518 RDL917518 RNH917518 RXD917518 SGZ917518 SQV917518 TAR917518 TKN917518 TUJ917518 UEF917518 UOB917518 UXX917518 VHT917518 VRP917518 WBL917518 WLH917518 WVD917518 A983054 IR983054 SN983054 ACJ983054 AMF983054 AWB983054 BFX983054 BPT983054 BZP983054 CJL983054 CTH983054 DDD983054 DMZ983054 DWV983054 EGR983054 EQN983054 FAJ983054 FKF983054 FUB983054 GDX983054 GNT983054 GXP983054 HHL983054 HRH983054 IBD983054 IKZ983054 IUV983054 JER983054 JON983054 JYJ983054 KIF983054 KSB983054 LBX983054 LLT983054 LVP983054 MFL983054 MPH983054 MZD983054 NIZ983054 NSV983054 OCR983054 OMN983054 OWJ983054 PGF983054 PQB983054 PZX983054 QJT983054 QTP983054 RDL983054 RNH983054 RXD983054 SGZ983054 SQV983054 TAR983054 TKN983054 TUJ983054 UEF983054 UOB983054 UXX983054 VHT983054 VRP983054 WBL983054" xr:uid="{00000000-0002-0000-0000-000008000000}"/>
    <dataValidation allowBlank="1" showInputMessage="1" showErrorMessage="1" promptTitle="Performance monitoring" prompt="Is there a functioning (and fully documented) performance monitoring system in place to compare what is happening with what was intended, so that timely corrective action can readily be taken?" sqref="WVD983052 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E65548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E131084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E196620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E262156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E327692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E393228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E458764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E524300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E589836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E655372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E720908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E786444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E851980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E917516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E983052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WLL983052 WVH983052 WLH983052 IR12 SN12 ACJ12 AMF12 AWB12 BFX12 BPT12 BZP12 CJL12 CTH12 DDD12 DMZ12 DWV12 EGR12 EQN12 FAJ12 FKF12 FUB12 GDX12 GNT12 GXP12 HHL12 HRH12 IBD12 IKZ12 IUV12 JER12 JON12 JYJ12 KIF12 KSB12 LBX12 LLT12 LVP12 MFL12 MPH12 MZD12 NIZ12 NSV12 OCR12 OMN12 OWJ12 PGF12 PQB12 PZX12 QJT12 QTP12 RDL12 RNH12 RXD12 SGZ12 SQV12 TAR12 TKN12 TUJ12 UEF12 UOB12 UXX12 VHT12 VRP12 WBL12 WLH12 WVD12 A65548 IR65548 SN65548 ACJ65548 AMF65548 AWB65548 BFX65548 BPT65548 BZP65548 CJL65548 CTH65548 DDD65548 DMZ65548 DWV65548 EGR65548 EQN65548 FAJ65548 FKF65548 FUB65548 GDX65548 GNT65548 GXP65548 HHL65548 HRH65548 IBD65548 IKZ65548 IUV65548 JER65548 JON65548 JYJ65548 KIF65548 KSB65548 LBX65548 LLT65548 LVP65548 MFL65548 MPH65548 MZD65548 NIZ65548 NSV65548 OCR65548 OMN65548 OWJ65548 PGF65548 PQB65548 PZX65548 QJT65548 QTP65548 RDL65548 RNH65548 RXD65548 SGZ65548 SQV65548 TAR65548 TKN65548 TUJ65548 UEF65548 UOB65548 UXX65548 VHT65548 VRP65548 WBL65548 WLH65548 WVD65548 A131084 IR131084 SN131084 ACJ131084 AMF131084 AWB131084 BFX131084 BPT131084 BZP131084 CJL131084 CTH131084 DDD131084 DMZ131084 DWV131084 EGR131084 EQN131084 FAJ131084 FKF131084 FUB131084 GDX131084 GNT131084 GXP131084 HHL131084 HRH131084 IBD131084 IKZ131084 IUV131084 JER131084 JON131084 JYJ131084 KIF131084 KSB131084 LBX131084 LLT131084 LVP131084 MFL131084 MPH131084 MZD131084 NIZ131084 NSV131084 OCR131084 OMN131084 OWJ131084 PGF131084 PQB131084 PZX131084 QJT131084 QTP131084 RDL131084 RNH131084 RXD131084 SGZ131084 SQV131084 TAR131084 TKN131084 TUJ131084 UEF131084 UOB131084 UXX131084 VHT131084 VRP131084 WBL131084 WLH131084 WVD131084 A196620 IR196620 SN196620 ACJ196620 AMF196620 AWB196620 BFX196620 BPT196620 BZP196620 CJL196620 CTH196620 DDD196620 DMZ196620 DWV196620 EGR196620 EQN196620 FAJ196620 FKF196620 FUB196620 GDX196620 GNT196620 GXP196620 HHL196620 HRH196620 IBD196620 IKZ196620 IUV196620 JER196620 JON196620 JYJ196620 KIF196620 KSB196620 LBX196620 LLT196620 LVP196620 MFL196620 MPH196620 MZD196620 NIZ196620 NSV196620 OCR196620 OMN196620 OWJ196620 PGF196620 PQB196620 PZX196620 QJT196620 QTP196620 RDL196620 RNH196620 RXD196620 SGZ196620 SQV196620 TAR196620 TKN196620 TUJ196620 UEF196620 UOB196620 UXX196620 VHT196620 VRP196620 WBL196620 WLH196620 WVD196620 A262156 IR262156 SN262156 ACJ262156 AMF262156 AWB262156 BFX262156 BPT262156 BZP262156 CJL262156 CTH262156 DDD262156 DMZ262156 DWV262156 EGR262156 EQN262156 FAJ262156 FKF262156 FUB262156 GDX262156 GNT262156 GXP262156 HHL262156 HRH262156 IBD262156 IKZ262156 IUV262156 JER262156 JON262156 JYJ262156 KIF262156 KSB262156 LBX262156 LLT262156 LVP262156 MFL262156 MPH262156 MZD262156 NIZ262156 NSV262156 OCR262156 OMN262156 OWJ262156 PGF262156 PQB262156 PZX262156 QJT262156 QTP262156 RDL262156 RNH262156 RXD262156 SGZ262156 SQV262156 TAR262156 TKN262156 TUJ262156 UEF262156 UOB262156 UXX262156 VHT262156 VRP262156 WBL262156 WLH262156 WVD262156 A327692 IR327692 SN327692 ACJ327692 AMF327692 AWB327692 BFX327692 BPT327692 BZP327692 CJL327692 CTH327692 DDD327692 DMZ327692 DWV327692 EGR327692 EQN327692 FAJ327692 FKF327692 FUB327692 GDX327692 GNT327692 GXP327692 HHL327692 HRH327692 IBD327692 IKZ327692 IUV327692 JER327692 JON327692 JYJ327692 KIF327692 KSB327692 LBX327692 LLT327692 LVP327692 MFL327692 MPH327692 MZD327692 NIZ327692 NSV327692 OCR327692 OMN327692 OWJ327692 PGF327692 PQB327692 PZX327692 QJT327692 QTP327692 RDL327692 RNH327692 RXD327692 SGZ327692 SQV327692 TAR327692 TKN327692 TUJ327692 UEF327692 UOB327692 UXX327692 VHT327692 VRP327692 WBL327692 WLH327692 WVD327692 A393228 IR393228 SN393228 ACJ393228 AMF393228 AWB393228 BFX393228 BPT393228 BZP393228 CJL393228 CTH393228 DDD393228 DMZ393228 DWV393228 EGR393228 EQN393228 FAJ393228 FKF393228 FUB393228 GDX393228 GNT393228 GXP393228 HHL393228 HRH393228 IBD393228 IKZ393228 IUV393228 JER393228 JON393228 JYJ393228 KIF393228 KSB393228 LBX393228 LLT393228 LVP393228 MFL393228 MPH393228 MZD393228 NIZ393228 NSV393228 OCR393228 OMN393228 OWJ393228 PGF393228 PQB393228 PZX393228 QJT393228 QTP393228 RDL393228 RNH393228 RXD393228 SGZ393228 SQV393228 TAR393228 TKN393228 TUJ393228 UEF393228 UOB393228 UXX393228 VHT393228 VRP393228 WBL393228 WLH393228 WVD393228 A458764 IR458764 SN458764 ACJ458764 AMF458764 AWB458764 BFX458764 BPT458764 BZP458764 CJL458764 CTH458764 DDD458764 DMZ458764 DWV458764 EGR458764 EQN458764 FAJ458764 FKF458764 FUB458764 GDX458764 GNT458764 GXP458764 HHL458764 HRH458764 IBD458764 IKZ458764 IUV458764 JER458764 JON458764 JYJ458764 KIF458764 KSB458764 LBX458764 LLT458764 LVP458764 MFL458764 MPH458764 MZD458764 NIZ458764 NSV458764 OCR458764 OMN458764 OWJ458764 PGF458764 PQB458764 PZX458764 QJT458764 QTP458764 RDL458764 RNH458764 RXD458764 SGZ458764 SQV458764 TAR458764 TKN458764 TUJ458764 UEF458764 UOB458764 UXX458764 VHT458764 VRP458764 WBL458764 WLH458764 WVD458764 A524300 IR524300 SN524300 ACJ524300 AMF524300 AWB524300 BFX524300 BPT524300 BZP524300 CJL524300 CTH524300 DDD524300 DMZ524300 DWV524300 EGR524300 EQN524300 FAJ524300 FKF524300 FUB524300 GDX524300 GNT524300 GXP524300 HHL524300 HRH524300 IBD524300 IKZ524300 IUV524300 JER524300 JON524300 JYJ524300 KIF524300 KSB524300 LBX524300 LLT524300 LVP524300 MFL524300 MPH524300 MZD524300 NIZ524300 NSV524300 OCR524300 OMN524300 OWJ524300 PGF524300 PQB524300 PZX524300 QJT524300 QTP524300 RDL524300 RNH524300 RXD524300 SGZ524300 SQV524300 TAR524300 TKN524300 TUJ524300 UEF524300 UOB524300 UXX524300 VHT524300 VRP524300 WBL524300 WLH524300 WVD524300 A589836 IR589836 SN589836 ACJ589836 AMF589836 AWB589836 BFX589836 BPT589836 BZP589836 CJL589836 CTH589836 DDD589836 DMZ589836 DWV589836 EGR589836 EQN589836 FAJ589836 FKF589836 FUB589836 GDX589836 GNT589836 GXP589836 HHL589836 HRH589836 IBD589836 IKZ589836 IUV589836 JER589836 JON589836 JYJ589836 KIF589836 KSB589836 LBX589836 LLT589836 LVP589836 MFL589836 MPH589836 MZD589836 NIZ589836 NSV589836 OCR589836 OMN589836 OWJ589836 PGF589836 PQB589836 PZX589836 QJT589836 QTP589836 RDL589836 RNH589836 RXD589836 SGZ589836 SQV589836 TAR589836 TKN589836 TUJ589836 UEF589836 UOB589836 UXX589836 VHT589836 VRP589836 WBL589836 WLH589836 WVD589836 A655372 IR655372 SN655372 ACJ655372 AMF655372 AWB655372 BFX655372 BPT655372 BZP655372 CJL655372 CTH655372 DDD655372 DMZ655372 DWV655372 EGR655372 EQN655372 FAJ655372 FKF655372 FUB655372 GDX655372 GNT655372 GXP655372 HHL655372 HRH655372 IBD655372 IKZ655372 IUV655372 JER655372 JON655372 JYJ655372 KIF655372 KSB655372 LBX655372 LLT655372 LVP655372 MFL655372 MPH655372 MZD655372 NIZ655372 NSV655372 OCR655372 OMN655372 OWJ655372 PGF655372 PQB655372 PZX655372 QJT655372 QTP655372 RDL655372 RNH655372 RXD655372 SGZ655372 SQV655372 TAR655372 TKN655372 TUJ655372 UEF655372 UOB655372 UXX655372 VHT655372 VRP655372 WBL655372 WLH655372 WVD655372 A720908 IR720908 SN720908 ACJ720908 AMF720908 AWB720908 BFX720908 BPT720908 BZP720908 CJL720908 CTH720908 DDD720908 DMZ720908 DWV720908 EGR720908 EQN720908 FAJ720908 FKF720908 FUB720908 GDX720908 GNT720908 GXP720908 HHL720908 HRH720908 IBD720908 IKZ720908 IUV720908 JER720908 JON720908 JYJ720908 KIF720908 KSB720908 LBX720908 LLT720908 LVP720908 MFL720908 MPH720908 MZD720908 NIZ720908 NSV720908 OCR720908 OMN720908 OWJ720908 PGF720908 PQB720908 PZX720908 QJT720908 QTP720908 RDL720908 RNH720908 RXD720908 SGZ720908 SQV720908 TAR720908 TKN720908 TUJ720908 UEF720908 UOB720908 UXX720908 VHT720908 VRP720908 WBL720908 WLH720908 WVD720908 A786444 IR786444 SN786444 ACJ786444 AMF786444 AWB786444 BFX786444 BPT786444 BZP786444 CJL786444 CTH786444 DDD786444 DMZ786444 DWV786444 EGR786444 EQN786444 FAJ786444 FKF786444 FUB786444 GDX786444 GNT786444 GXP786444 HHL786444 HRH786444 IBD786444 IKZ786444 IUV786444 JER786444 JON786444 JYJ786444 KIF786444 KSB786444 LBX786444 LLT786444 LVP786444 MFL786444 MPH786444 MZD786444 NIZ786444 NSV786444 OCR786444 OMN786444 OWJ786444 PGF786444 PQB786444 PZX786444 QJT786444 QTP786444 RDL786444 RNH786444 RXD786444 SGZ786444 SQV786444 TAR786444 TKN786444 TUJ786444 UEF786444 UOB786444 UXX786444 VHT786444 VRP786444 WBL786444 WLH786444 WVD786444 A851980 IR851980 SN851980 ACJ851980 AMF851980 AWB851980 BFX851980 BPT851980 BZP851980 CJL851980 CTH851980 DDD851980 DMZ851980 DWV851980 EGR851980 EQN851980 FAJ851980 FKF851980 FUB851980 GDX851980 GNT851980 GXP851980 HHL851980 HRH851980 IBD851980 IKZ851980 IUV851980 JER851980 JON851980 JYJ851980 KIF851980 KSB851980 LBX851980 LLT851980 LVP851980 MFL851980 MPH851980 MZD851980 NIZ851980 NSV851980 OCR851980 OMN851980 OWJ851980 PGF851980 PQB851980 PZX851980 QJT851980 QTP851980 RDL851980 RNH851980 RXD851980 SGZ851980 SQV851980 TAR851980 TKN851980 TUJ851980 UEF851980 UOB851980 UXX851980 VHT851980 VRP851980 WBL851980 WLH851980 WVD851980 A917516 IR917516 SN917516 ACJ917516 AMF917516 AWB917516 BFX917516 BPT917516 BZP917516 CJL917516 CTH917516 DDD917516 DMZ917516 DWV917516 EGR917516 EQN917516 FAJ917516 FKF917516 FUB917516 GDX917516 GNT917516 GXP917516 HHL917516 HRH917516 IBD917516 IKZ917516 IUV917516 JER917516 JON917516 JYJ917516 KIF917516 KSB917516 LBX917516 LLT917516 LVP917516 MFL917516 MPH917516 MZD917516 NIZ917516 NSV917516 OCR917516 OMN917516 OWJ917516 PGF917516 PQB917516 PZX917516 QJT917516 QTP917516 RDL917516 RNH917516 RXD917516 SGZ917516 SQV917516 TAR917516 TKN917516 TUJ917516 UEF917516 UOB917516 UXX917516 VHT917516 VRP917516 WBL917516 WLH917516 WVD917516 A983052 IR983052 SN983052 ACJ983052 AMF983052 AWB983052 BFX983052 BPT983052 BZP983052 CJL983052 CTH983052 DDD983052 DMZ983052 DWV983052 EGR983052 EQN983052 FAJ983052 FKF983052 FUB983052 GDX983052 GNT983052 GXP983052 HHL983052 HRH983052 IBD983052 IKZ983052 IUV983052 JER983052 JON983052 JYJ983052 KIF983052 KSB983052 LBX983052 LLT983052 LVP983052 MFL983052 MPH983052 MZD983052 NIZ983052 NSV983052 OCR983052 OMN983052 OWJ983052 PGF983052 PQB983052 PZX983052 QJT983052 QTP983052 RDL983052 RNH983052 RXD983052 SGZ983052 SQV983052 TAR983052 TKN983052 TUJ983052 UEF983052 UOB983052 UXX983052 VHT983052 VRP983052 WBL983052" xr:uid="{00000000-0002-0000-0000-000009000000}"/>
    <dataValidation allowBlank="1" showInputMessage="1" showErrorMessage="1" promptTitle="Transparency" prompt="Is data consistently disclosed to the public in accordance with an agreed standard, reliably stored so that historical records are built up over time, and readily accessed by the general public?" sqref="WVD983051 IV11 SR11 ACN11 AMJ11 AWF11 BGB11 BPX11 BZT11 CJP11 CTL11 DDH11 DND11 DWZ11 EGV11 EQR11 FAN11 FKJ11 FUF11 GEB11 GNX11 GXT11 HHP11 HRL11 IBH11 ILD11 IUZ11 JEV11 JOR11 JYN11 KIJ11 KSF11 LCB11 LLX11 LVT11 MFP11 MPL11 MZH11 NJD11 NSZ11 OCV11 OMR11 OWN11 PGJ11 PQF11 QAB11 QJX11 QTT11 RDP11 RNL11 RXH11 SHD11 SQZ11 TAV11 TKR11 TUN11 UEJ11 UOF11 UYB11 VHX11 VRT11 WBP11 WLL11 WVH11 E65547 IV65547 SR65547 ACN65547 AMJ65547 AWF65547 BGB65547 BPX65547 BZT65547 CJP65547 CTL65547 DDH65547 DND65547 DWZ65547 EGV65547 EQR65547 FAN65547 FKJ65547 FUF65547 GEB65547 GNX65547 GXT65547 HHP65547 HRL65547 IBH65547 ILD65547 IUZ65547 JEV65547 JOR65547 JYN65547 KIJ65547 KSF65547 LCB65547 LLX65547 LVT65547 MFP65547 MPL65547 MZH65547 NJD65547 NSZ65547 OCV65547 OMR65547 OWN65547 PGJ65547 PQF65547 QAB65547 QJX65547 QTT65547 RDP65547 RNL65547 RXH65547 SHD65547 SQZ65547 TAV65547 TKR65547 TUN65547 UEJ65547 UOF65547 UYB65547 VHX65547 VRT65547 WBP65547 WLL65547 WVH65547 E131083 IV131083 SR131083 ACN131083 AMJ131083 AWF131083 BGB131083 BPX131083 BZT131083 CJP131083 CTL131083 DDH131083 DND131083 DWZ131083 EGV131083 EQR131083 FAN131083 FKJ131083 FUF131083 GEB131083 GNX131083 GXT131083 HHP131083 HRL131083 IBH131083 ILD131083 IUZ131083 JEV131083 JOR131083 JYN131083 KIJ131083 KSF131083 LCB131083 LLX131083 LVT131083 MFP131083 MPL131083 MZH131083 NJD131083 NSZ131083 OCV131083 OMR131083 OWN131083 PGJ131083 PQF131083 QAB131083 QJX131083 QTT131083 RDP131083 RNL131083 RXH131083 SHD131083 SQZ131083 TAV131083 TKR131083 TUN131083 UEJ131083 UOF131083 UYB131083 VHX131083 VRT131083 WBP131083 WLL131083 WVH131083 E196619 IV196619 SR196619 ACN196619 AMJ196619 AWF196619 BGB196619 BPX196619 BZT196619 CJP196619 CTL196619 DDH196619 DND196619 DWZ196619 EGV196619 EQR196619 FAN196619 FKJ196619 FUF196619 GEB196619 GNX196619 GXT196619 HHP196619 HRL196619 IBH196619 ILD196619 IUZ196619 JEV196619 JOR196619 JYN196619 KIJ196619 KSF196619 LCB196619 LLX196619 LVT196619 MFP196619 MPL196619 MZH196619 NJD196619 NSZ196619 OCV196619 OMR196619 OWN196619 PGJ196619 PQF196619 QAB196619 QJX196619 QTT196619 RDP196619 RNL196619 RXH196619 SHD196619 SQZ196619 TAV196619 TKR196619 TUN196619 UEJ196619 UOF196619 UYB196619 VHX196619 VRT196619 WBP196619 WLL196619 WVH196619 E262155 IV262155 SR262155 ACN262155 AMJ262155 AWF262155 BGB262155 BPX262155 BZT262155 CJP262155 CTL262155 DDH262155 DND262155 DWZ262155 EGV262155 EQR262155 FAN262155 FKJ262155 FUF262155 GEB262155 GNX262155 GXT262155 HHP262155 HRL262155 IBH262155 ILD262155 IUZ262155 JEV262155 JOR262155 JYN262155 KIJ262155 KSF262155 LCB262155 LLX262155 LVT262155 MFP262155 MPL262155 MZH262155 NJD262155 NSZ262155 OCV262155 OMR262155 OWN262155 PGJ262155 PQF262155 QAB262155 QJX262155 QTT262155 RDP262155 RNL262155 RXH262155 SHD262155 SQZ262155 TAV262155 TKR262155 TUN262155 UEJ262155 UOF262155 UYB262155 VHX262155 VRT262155 WBP262155 WLL262155 WVH262155 E327691 IV327691 SR327691 ACN327691 AMJ327691 AWF327691 BGB327691 BPX327691 BZT327691 CJP327691 CTL327691 DDH327691 DND327691 DWZ327691 EGV327691 EQR327691 FAN327691 FKJ327691 FUF327691 GEB327691 GNX327691 GXT327691 HHP327691 HRL327691 IBH327691 ILD327691 IUZ327691 JEV327691 JOR327691 JYN327691 KIJ327691 KSF327691 LCB327691 LLX327691 LVT327691 MFP327691 MPL327691 MZH327691 NJD327691 NSZ327691 OCV327691 OMR327691 OWN327691 PGJ327691 PQF327691 QAB327691 QJX327691 QTT327691 RDP327691 RNL327691 RXH327691 SHD327691 SQZ327691 TAV327691 TKR327691 TUN327691 UEJ327691 UOF327691 UYB327691 VHX327691 VRT327691 WBP327691 WLL327691 WVH327691 E393227 IV393227 SR393227 ACN393227 AMJ393227 AWF393227 BGB393227 BPX393227 BZT393227 CJP393227 CTL393227 DDH393227 DND393227 DWZ393227 EGV393227 EQR393227 FAN393227 FKJ393227 FUF393227 GEB393227 GNX393227 GXT393227 HHP393227 HRL393227 IBH393227 ILD393227 IUZ393227 JEV393227 JOR393227 JYN393227 KIJ393227 KSF393227 LCB393227 LLX393227 LVT393227 MFP393227 MPL393227 MZH393227 NJD393227 NSZ393227 OCV393227 OMR393227 OWN393227 PGJ393227 PQF393227 QAB393227 QJX393227 QTT393227 RDP393227 RNL393227 RXH393227 SHD393227 SQZ393227 TAV393227 TKR393227 TUN393227 UEJ393227 UOF393227 UYB393227 VHX393227 VRT393227 WBP393227 WLL393227 WVH393227 E458763 IV458763 SR458763 ACN458763 AMJ458763 AWF458763 BGB458763 BPX458763 BZT458763 CJP458763 CTL458763 DDH458763 DND458763 DWZ458763 EGV458763 EQR458763 FAN458763 FKJ458763 FUF458763 GEB458763 GNX458763 GXT458763 HHP458763 HRL458763 IBH458763 ILD458763 IUZ458763 JEV458763 JOR458763 JYN458763 KIJ458763 KSF458763 LCB458763 LLX458763 LVT458763 MFP458763 MPL458763 MZH458763 NJD458763 NSZ458763 OCV458763 OMR458763 OWN458763 PGJ458763 PQF458763 QAB458763 QJX458763 QTT458763 RDP458763 RNL458763 RXH458763 SHD458763 SQZ458763 TAV458763 TKR458763 TUN458763 UEJ458763 UOF458763 UYB458763 VHX458763 VRT458763 WBP458763 WLL458763 WVH458763 E524299 IV524299 SR524299 ACN524299 AMJ524299 AWF524299 BGB524299 BPX524299 BZT524299 CJP524299 CTL524299 DDH524299 DND524299 DWZ524299 EGV524299 EQR524299 FAN524299 FKJ524299 FUF524299 GEB524299 GNX524299 GXT524299 HHP524299 HRL524299 IBH524299 ILD524299 IUZ524299 JEV524299 JOR524299 JYN524299 KIJ524299 KSF524299 LCB524299 LLX524299 LVT524299 MFP524299 MPL524299 MZH524299 NJD524299 NSZ524299 OCV524299 OMR524299 OWN524299 PGJ524299 PQF524299 QAB524299 QJX524299 QTT524299 RDP524299 RNL524299 RXH524299 SHD524299 SQZ524299 TAV524299 TKR524299 TUN524299 UEJ524299 UOF524299 UYB524299 VHX524299 VRT524299 WBP524299 WLL524299 WVH524299 E589835 IV589835 SR589835 ACN589835 AMJ589835 AWF589835 BGB589835 BPX589835 BZT589835 CJP589835 CTL589835 DDH589835 DND589835 DWZ589835 EGV589835 EQR589835 FAN589835 FKJ589835 FUF589835 GEB589835 GNX589835 GXT589835 HHP589835 HRL589835 IBH589835 ILD589835 IUZ589835 JEV589835 JOR589835 JYN589835 KIJ589835 KSF589835 LCB589835 LLX589835 LVT589835 MFP589835 MPL589835 MZH589835 NJD589835 NSZ589835 OCV589835 OMR589835 OWN589835 PGJ589835 PQF589835 QAB589835 QJX589835 QTT589835 RDP589835 RNL589835 RXH589835 SHD589835 SQZ589835 TAV589835 TKR589835 TUN589835 UEJ589835 UOF589835 UYB589835 VHX589835 VRT589835 WBP589835 WLL589835 WVH589835 E655371 IV655371 SR655371 ACN655371 AMJ655371 AWF655371 BGB655371 BPX655371 BZT655371 CJP655371 CTL655371 DDH655371 DND655371 DWZ655371 EGV655371 EQR655371 FAN655371 FKJ655371 FUF655371 GEB655371 GNX655371 GXT655371 HHP655371 HRL655371 IBH655371 ILD655371 IUZ655371 JEV655371 JOR655371 JYN655371 KIJ655371 KSF655371 LCB655371 LLX655371 LVT655371 MFP655371 MPL655371 MZH655371 NJD655371 NSZ655371 OCV655371 OMR655371 OWN655371 PGJ655371 PQF655371 QAB655371 QJX655371 QTT655371 RDP655371 RNL655371 RXH655371 SHD655371 SQZ655371 TAV655371 TKR655371 TUN655371 UEJ655371 UOF655371 UYB655371 VHX655371 VRT655371 WBP655371 WLL655371 WVH655371 E720907 IV720907 SR720907 ACN720907 AMJ720907 AWF720907 BGB720907 BPX720907 BZT720907 CJP720907 CTL720907 DDH720907 DND720907 DWZ720907 EGV720907 EQR720907 FAN720907 FKJ720907 FUF720907 GEB720907 GNX720907 GXT720907 HHP720907 HRL720907 IBH720907 ILD720907 IUZ720907 JEV720907 JOR720907 JYN720907 KIJ720907 KSF720907 LCB720907 LLX720907 LVT720907 MFP720907 MPL720907 MZH720907 NJD720907 NSZ720907 OCV720907 OMR720907 OWN720907 PGJ720907 PQF720907 QAB720907 QJX720907 QTT720907 RDP720907 RNL720907 RXH720907 SHD720907 SQZ720907 TAV720907 TKR720907 TUN720907 UEJ720907 UOF720907 UYB720907 VHX720907 VRT720907 WBP720907 WLL720907 WVH720907 E786443 IV786443 SR786443 ACN786443 AMJ786443 AWF786443 BGB786443 BPX786443 BZT786443 CJP786443 CTL786443 DDH786443 DND786443 DWZ786443 EGV786443 EQR786443 FAN786443 FKJ786443 FUF786443 GEB786443 GNX786443 GXT786443 HHP786443 HRL786443 IBH786443 ILD786443 IUZ786443 JEV786443 JOR786443 JYN786443 KIJ786443 KSF786443 LCB786443 LLX786443 LVT786443 MFP786443 MPL786443 MZH786443 NJD786443 NSZ786443 OCV786443 OMR786443 OWN786443 PGJ786443 PQF786443 QAB786443 QJX786443 QTT786443 RDP786443 RNL786443 RXH786443 SHD786443 SQZ786443 TAV786443 TKR786443 TUN786443 UEJ786443 UOF786443 UYB786443 VHX786443 VRT786443 WBP786443 WLL786443 WVH786443 E851979 IV851979 SR851979 ACN851979 AMJ851979 AWF851979 BGB851979 BPX851979 BZT851979 CJP851979 CTL851979 DDH851979 DND851979 DWZ851979 EGV851979 EQR851979 FAN851979 FKJ851979 FUF851979 GEB851979 GNX851979 GXT851979 HHP851979 HRL851979 IBH851979 ILD851979 IUZ851979 JEV851979 JOR851979 JYN851979 KIJ851979 KSF851979 LCB851979 LLX851979 LVT851979 MFP851979 MPL851979 MZH851979 NJD851979 NSZ851979 OCV851979 OMR851979 OWN851979 PGJ851979 PQF851979 QAB851979 QJX851979 QTT851979 RDP851979 RNL851979 RXH851979 SHD851979 SQZ851979 TAV851979 TKR851979 TUN851979 UEJ851979 UOF851979 UYB851979 VHX851979 VRT851979 WBP851979 WLL851979 WVH851979 E917515 IV917515 SR917515 ACN917515 AMJ917515 AWF917515 BGB917515 BPX917515 BZT917515 CJP917515 CTL917515 DDH917515 DND917515 DWZ917515 EGV917515 EQR917515 FAN917515 FKJ917515 FUF917515 GEB917515 GNX917515 GXT917515 HHP917515 HRL917515 IBH917515 ILD917515 IUZ917515 JEV917515 JOR917515 JYN917515 KIJ917515 KSF917515 LCB917515 LLX917515 LVT917515 MFP917515 MPL917515 MZH917515 NJD917515 NSZ917515 OCV917515 OMR917515 OWN917515 PGJ917515 PQF917515 QAB917515 QJX917515 QTT917515 RDP917515 RNL917515 RXH917515 SHD917515 SQZ917515 TAV917515 TKR917515 TUN917515 UEJ917515 UOF917515 UYB917515 VHX917515 VRT917515 WBP917515 WLL917515 WVH917515 E983051 IV983051 SR983051 ACN983051 AMJ983051 AWF983051 BGB983051 BPX983051 BZT983051 CJP983051 CTL983051 DDH983051 DND983051 DWZ983051 EGV983051 EQR983051 FAN983051 FKJ983051 FUF983051 GEB983051 GNX983051 GXT983051 HHP983051 HRL983051 IBH983051 ILD983051 IUZ983051 JEV983051 JOR983051 JYN983051 KIJ983051 KSF983051 LCB983051 LLX983051 LVT983051 MFP983051 MPL983051 MZH983051 NJD983051 NSZ983051 OCV983051 OMR983051 OWN983051 PGJ983051 PQF983051 QAB983051 QJX983051 QTT983051 RDP983051 RNL983051 RXH983051 SHD983051 SQZ983051 TAV983051 TKR983051 TUN983051 UEJ983051 UOF983051 UYB983051 VHX983051 VRT983051 WBP983051 WLL983051 WVH983051 WLH983051 IR11 SN11 ACJ11 AMF11 AWB11 BFX11 BPT11 BZP11 CJL11 CTH11 DDD11 DMZ11 DWV11 EGR11 EQN11 FAJ11 FKF11 FUB11 GDX11 GNT11 GXP11 HHL11 HRH11 IBD11 IKZ11 IUV11 JER11 JON11 JYJ11 KIF11 KSB11 LBX11 LLT11 LVP11 MFL11 MPH11 MZD11 NIZ11 NSV11 OCR11 OMN11 OWJ11 PGF11 PQB11 PZX11 QJT11 QTP11 RDL11 RNH11 RXD11 SGZ11 SQV11 TAR11 TKN11 TUJ11 UEF11 UOB11 UXX11 VHT11 VRP11 WBL11 WLH11 WVD11 A65547 IR65547 SN65547 ACJ65547 AMF65547 AWB65547 BFX65547 BPT65547 BZP65547 CJL65547 CTH65547 DDD65547 DMZ65547 DWV65547 EGR65547 EQN65547 FAJ65547 FKF65547 FUB65547 GDX65547 GNT65547 GXP65547 HHL65547 HRH65547 IBD65547 IKZ65547 IUV65547 JER65547 JON65547 JYJ65547 KIF65547 KSB65547 LBX65547 LLT65547 LVP65547 MFL65547 MPH65547 MZD65547 NIZ65547 NSV65547 OCR65547 OMN65547 OWJ65547 PGF65547 PQB65547 PZX65547 QJT65547 QTP65547 RDL65547 RNH65547 RXD65547 SGZ65547 SQV65547 TAR65547 TKN65547 TUJ65547 UEF65547 UOB65547 UXX65547 VHT65547 VRP65547 WBL65547 WLH65547 WVD65547 A131083 IR131083 SN131083 ACJ131083 AMF131083 AWB131083 BFX131083 BPT131083 BZP131083 CJL131083 CTH131083 DDD131083 DMZ131083 DWV131083 EGR131083 EQN131083 FAJ131083 FKF131083 FUB131083 GDX131083 GNT131083 GXP131083 HHL131083 HRH131083 IBD131083 IKZ131083 IUV131083 JER131083 JON131083 JYJ131083 KIF131083 KSB131083 LBX131083 LLT131083 LVP131083 MFL131083 MPH131083 MZD131083 NIZ131083 NSV131083 OCR131083 OMN131083 OWJ131083 PGF131083 PQB131083 PZX131083 QJT131083 QTP131083 RDL131083 RNH131083 RXD131083 SGZ131083 SQV131083 TAR131083 TKN131083 TUJ131083 UEF131083 UOB131083 UXX131083 VHT131083 VRP131083 WBL131083 WLH131083 WVD131083 A196619 IR196619 SN196619 ACJ196619 AMF196619 AWB196619 BFX196619 BPT196619 BZP196619 CJL196619 CTH196619 DDD196619 DMZ196619 DWV196619 EGR196619 EQN196619 FAJ196619 FKF196619 FUB196619 GDX196619 GNT196619 GXP196619 HHL196619 HRH196619 IBD196619 IKZ196619 IUV196619 JER196619 JON196619 JYJ196619 KIF196619 KSB196619 LBX196619 LLT196619 LVP196619 MFL196619 MPH196619 MZD196619 NIZ196619 NSV196619 OCR196619 OMN196619 OWJ196619 PGF196619 PQB196619 PZX196619 QJT196619 QTP196619 RDL196619 RNH196619 RXD196619 SGZ196619 SQV196619 TAR196619 TKN196619 TUJ196619 UEF196619 UOB196619 UXX196619 VHT196619 VRP196619 WBL196619 WLH196619 WVD196619 A262155 IR262155 SN262155 ACJ262155 AMF262155 AWB262155 BFX262155 BPT262155 BZP262155 CJL262155 CTH262155 DDD262155 DMZ262155 DWV262155 EGR262155 EQN262155 FAJ262155 FKF262155 FUB262155 GDX262155 GNT262155 GXP262155 HHL262155 HRH262155 IBD262155 IKZ262155 IUV262155 JER262155 JON262155 JYJ262155 KIF262155 KSB262155 LBX262155 LLT262155 LVP262155 MFL262155 MPH262155 MZD262155 NIZ262155 NSV262155 OCR262155 OMN262155 OWJ262155 PGF262155 PQB262155 PZX262155 QJT262155 QTP262155 RDL262155 RNH262155 RXD262155 SGZ262155 SQV262155 TAR262155 TKN262155 TUJ262155 UEF262155 UOB262155 UXX262155 VHT262155 VRP262155 WBL262155 WLH262155 WVD262155 A327691 IR327691 SN327691 ACJ327691 AMF327691 AWB327691 BFX327691 BPT327691 BZP327691 CJL327691 CTH327691 DDD327691 DMZ327691 DWV327691 EGR327691 EQN327691 FAJ327691 FKF327691 FUB327691 GDX327691 GNT327691 GXP327691 HHL327691 HRH327691 IBD327691 IKZ327691 IUV327691 JER327691 JON327691 JYJ327691 KIF327691 KSB327691 LBX327691 LLT327691 LVP327691 MFL327691 MPH327691 MZD327691 NIZ327691 NSV327691 OCR327691 OMN327691 OWJ327691 PGF327691 PQB327691 PZX327691 QJT327691 QTP327691 RDL327691 RNH327691 RXD327691 SGZ327691 SQV327691 TAR327691 TKN327691 TUJ327691 UEF327691 UOB327691 UXX327691 VHT327691 VRP327691 WBL327691 WLH327691 WVD327691 A393227 IR393227 SN393227 ACJ393227 AMF393227 AWB393227 BFX393227 BPT393227 BZP393227 CJL393227 CTH393227 DDD393227 DMZ393227 DWV393227 EGR393227 EQN393227 FAJ393227 FKF393227 FUB393227 GDX393227 GNT393227 GXP393227 HHL393227 HRH393227 IBD393227 IKZ393227 IUV393227 JER393227 JON393227 JYJ393227 KIF393227 KSB393227 LBX393227 LLT393227 LVP393227 MFL393227 MPH393227 MZD393227 NIZ393227 NSV393227 OCR393227 OMN393227 OWJ393227 PGF393227 PQB393227 PZX393227 QJT393227 QTP393227 RDL393227 RNH393227 RXD393227 SGZ393227 SQV393227 TAR393227 TKN393227 TUJ393227 UEF393227 UOB393227 UXX393227 VHT393227 VRP393227 WBL393227 WLH393227 WVD393227 A458763 IR458763 SN458763 ACJ458763 AMF458763 AWB458763 BFX458763 BPT458763 BZP458763 CJL458763 CTH458763 DDD458763 DMZ458763 DWV458763 EGR458763 EQN458763 FAJ458763 FKF458763 FUB458763 GDX458763 GNT458763 GXP458763 HHL458763 HRH458763 IBD458763 IKZ458763 IUV458763 JER458763 JON458763 JYJ458763 KIF458763 KSB458763 LBX458763 LLT458763 LVP458763 MFL458763 MPH458763 MZD458763 NIZ458763 NSV458763 OCR458763 OMN458763 OWJ458763 PGF458763 PQB458763 PZX458763 QJT458763 QTP458763 RDL458763 RNH458763 RXD458763 SGZ458763 SQV458763 TAR458763 TKN458763 TUJ458763 UEF458763 UOB458763 UXX458763 VHT458763 VRP458763 WBL458763 WLH458763 WVD458763 A524299 IR524299 SN524299 ACJ524299 AMF524299 AWB524299 BFX524299 BPT524299 BZP524299 CJL524299 CTH524299 DDD524299 DMZ524299 DWV524299 EGR524299 EQN524299 FAJ524299 FKF524299 FUB524299 GDX524299 GNT524299 GXP524299 HHL524299 HRH524299 IBD524299 IKZ524299 IUV524299 JER524299 JON524299 JYJ524299 KIF524299 KSB524299 LBX524299 LLT524299 LVP524299 MFL524299 MPH524299 MZD524299 NIZ524299 NSV524299 OCR524299 OMN524299 OWJ524299 PGF524299 PQB524299 PZX524299 QJT524299 QTP524299 RDL524299 RNH524299 RXD524299 SGZ524299 SQV524299 TAR524299 TKN524299 TUJ524299 UEF524299 UOB524299 UXX524299 VHT524299 VRP524299 WBL524299 WLH524299 WVD524299 A589835 IR589835 SN589835 ACJ589835 AMF589835 AWB589835 BFX589835 BPT589835 BZP589835 CJL589835 CTH589835 DDD589835 DMZ589835 DWV589835 EGR589835 EQN589835 FAJ589835 FKF589835 FUB589835 GDX589835 GNT589835 GXP589835 HHL589835 HRH589835 IBD589835 IKZ589835 IUV589835 JER589835 JON589835 JYJ589835 KIF589835 KSB589835 LBX589835 LLT589835 LVP589835 MFL589835 MPH589835 MZD589835 NIZ589835 NSV589835 OCR589835 OMN589835 OWJ589835 PGF589835 PQB589835 PZX589835 QJT589835 QTP589835 RDL589835 RNH589835 RXD589835 SGZ589835 SQV589835 TAR589835 TKN589835 TUJ589835 UEF589835 UOB589835 UXX589835 VHT589835 VRP589835 WBL589835 WLH589835 WVD589835 A655371 IR655371 SN655371 ACJ655371 AMF655371 AWB655371 BFX655371 BPT655371 BZP655371 CJL655371 CTH655371 DDD655371 DMZ655371 DWV655371 EGR655371 EQN655371 FAJ655371 FKF655371 FUB655371 GDX655371 GNT655371 GXP655371 HHL655371 HRH655371 IBD655371 IKZ655371 IUV655371 JER655371 JON655371 JYJ655371 KIF655371 KSB655371 LBX655371 LLT655371 LVP655371 MFL655371 MPH655371 MZD655371 NIZ655371 NSV655371 OCR655371 OMN655371 OWJ655371 PGF655371 PQB655371 PZX655371 QJT655371 QTP655371 RDL655371 RNH655371 RXD655371 SGZ655371 SQV655371 TAR655371 TKN655371 TUJ655371 UEF655371 UOB655371 UXX655371 VHT655371 VRP655371 WBL655371 WLH655371 WVD655371 A720907 IR720907 SN720907 ACJ720907 AMF720907 AWB720907 BFX720907 BPT720907 BZP720907 CJL720907 CTH720907 DDD720907 DMZ720907 DWV720907 EGR720907 EQN720907 FAJ720907 FKF720907 FUB720907 GDX720907 GNT720907 GXP720907 HHL720907 HRH720907 IBD720907 IKZ720907 IUV720907 JER720907 JON720907 JYJ720907 KIF720907 KSB720907 LBX720907 LLT720907 LVP720907 MFL720907 MPH720907 MZD720907 NIZ720907 NSV720907 OCR720907 OMN720907 OWJ720907 PGF720907 PQB720907 PZX720907 QJT720907 QTP720907 RDL720907 RNH720907 RXD720907 SGZ720907 SQV720907 TAR720907 TKN720907 TUJ720907 UEF720907 UOB720907 UXX720907 VHT720907 VRP720907 WBL720907 WLH720907 WVD720907 A786443 IR786443 SN786443 ACJ786443 AMF786443 AWB786443 BFX786443 BPT786443 BZP786443 CJL786443 CTH786443 DDD786443 DMZ786443 DWV786443 EGR786443 EQN786443 FAJ786443 FKF786443 FUB786443 GDX786443 GNT786443 GXP786443 HHL786443 HRH786443 IBD786443 IKZ786443 IUV786443 JER786443 JON786443 JYJ786443 KIF786443 KSB786443 LBX786443 LLT786443 LVP786443 MFL786443 MPH786443 MZD786443 NIZ786443 NSV786443 OCR786443 OMN786443 OWJ786443 PGF786443 PQB786443 PZX786443 QJT786443 QTP786443 RDL786443 RNH786443 RXD786443 SGZ786443 SQV786443 TAR786443 TKN786443 TUJ786443 UEF786443 UOB786443 UXX786443 VHT786443 VRP786443 WBL786443 WLH786443 WVD786443 A851979 IR851979 SN851979 ACJ851979 AMF851979 AWB851979 BFX851979 BPT851979 BZP851979 CJL851979 CTH851979 DDD851979 DMZ851979 DWV851979 EGR851979 EQN851979 FAJ851979 FKF851979 FUB851979 GDX851979 GNT851979 GXP851979 HHL851979 HRH851979 IBD851979 IKZ851979 IUV851979 JER851979 JON851979 JYJ851979 KIF851979 KSB851979 LBX851979 LLT851979 LVP851979 MFL851979 MPH851979 MZD851979 NIZ851979 NSV851979 OCR851979 OMN851979 OWJ851979 PGF851979 PQB851979 PZX851979 QJT851979 QTP851979 RDL851979 RNH851979 RXD851979 SGZ851979 SQV851979 TAR851979 TKN851979 TUJ851979 UEF851979 UOB851979 UXX851979 VHT851979 VRP851979 WBL851979 WLH851979 WVD851979 A917515 IR917515 SN917515 ACJ917515 AMF917515 AWB917515 BFX917515 BPT917515 BZP917515 CJL917515 CTH917515 DDD917515 DMZ917515 DWV917515 EGR917515 EQN917515 FAJ917515 FKF917515 FUB917515 GDX917515 GNT917515 GXP917515 HHL917515 HRH917515 IBD917515 IKZ917515 IUV917515 JER917515 JON917515 JYJ917515 KIF917515 KSB917515 LBX917515 LLT917515 LVP917515 MFL917515 MPH917515 MZD917515 NIZ917515 NSV917515 OCR917515 OMN917515 OWJ917515 PGF917515 PQB917515 PZX917515 QJT917515 QTP917515 RDL917515 RNH917515 RXD917515 SGZ917515 SQV917515 TAR917515 TKN917515 TUJ917515 UEF917515 UOB917515 UXX917515 VHT917515 VRP917515 WBL917515 WLH917515 WVD917515 A983051 IR983051 SN983051 ACJ983051 AMF983051 AWB983051 BFX983051 BPT983051 BZP983051 CJL983051 CTH983051 DDD983051 DMZ983051 DWV983051 EGR983051 EQN983051 FAJ983051 FKF983051 FUB983051 GDX983051 GNT983051 GXP983051 HHL983051 HRH983051 IBD983051 IKZ983051 IUV983051 JER983051 JON983051 JYJ983051 KIF983051 KSB983051 LBX983051 LLT983051 LVP983051 MFL983051 MPH983051 MZD983051 NIZ983051 NSV983051 OCR983051 OMN983051 OWJ983051 PGF983051 PQB983051 PZX983051 QJT983051 QTP983051 RDL983051 RNH983051 RXD983051 SGZ983051 SQV983051 TAR983051 TKN983051 TUJ983051 UEF983051 UOB983051 UXX983051 VHT983051 VRP983051 WBL983051" xr:uid="{00000000-0002-0000-0000-00000A000000}"/>
    <dataValidation allowBlank="1" showInputMessage="1" showErrorMessage="1" promptTitle="Quality Management" prompt="Is there a functioning (and fully documented) quality management system in place?" sqref="WVD983050 IV10 SR10 ACN10 AMJ10 AWF10 BGB10 BPX10 BZT10 CJP10 CTL10 DDH10 DND10 DWZ10 EGV10 EQR10 FAN10 FKJ10 FUF10 GEB10 GNX10 GXT10 HHP10 HRL10 IBH10 ILD10 IUZ10 JEV10 JOR10 JYN10 KIJ10 KSF10 LCB10 LLX10 LVT10 MFP10 MPL10 MZH10 NJD10 NSZ10 OCV10 OMR10 OWN10 PGJ10 PQF10 QAB10 QJX10 QTT10 RDP10 RNL10 RXH10 SHD10 SQZ10 TAV10 TKR10 TUN10 UEJ10 UOF10 UYB10 VHX10 VRT10 WBP10 WLL10 WVH10 E65546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E131082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E196618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E262154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E327690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E393226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E458762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E524298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E589834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E655370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E720906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E786442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E851978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E917514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E983050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WVH983050 WLH983050 IR10 SN10 ACJ10 AMF10 AWB10 BFX10 BPT10 BZP10 CJL10 CTH10 DDD10 DMZ10 DWV10 EGR10 EQN10 FAJ10 FKF10 FUB10 GDX10 GNT10 GXP10 HHL10 HRH10 IBD10 IKZ10 IUV10 JER10 JON10 JYJ10 KIF10 KSB10 LBX10 LLT10 LVP10 MFL10 MPH10 MZD10 NIZ10 NSV10 OCR10 OMN10 OWJ10 PGF10 PQB10 PZX10 QJT10 QTP10 RDL10 RNH10 RXD10 SGZ10 SQV10 TAR10 TKN10 TUJ10 UEF10 UOB10 UXX10 VHT10 VRP10 WBL10 WLH10 WVD10 A65546 IR65546 SN65546 ACJ65546 AMF65546 AWB65546 BFX65546 BPT65546 BZP65546 CJL65546 CTH65546 DDD65546 DMZ65546 DWV65546 EGR65546 EQN65546 FAJ65546 FKF65546 FUB65546 GDX65546 GNT65546 GXP65546 HHL65546 HRH65546 IBD65546 IKZ65546 IUV65546 JER65546 JON65546 JYJ65546 KIF65546 KSB65546 LBX65546 LLT65546 LVP65546 MFL65546 MPH65546 MZD65546 NIZ65546 NSV65546 OCR65546 OMN65546 OWJ65546 PGF65546 PQB65546 PZX65546 QJT65546 QTP65546 RDL65546 RNH65546 RXD65546 SGZ65546 SQV65546 TAR65546 TKN65546 TUJ65546 UEF65546 UOB65546 UXX65546 VHT65546 VRP65546 WBL65546 WLH65546 WVD65546 A131082 IR131082 SN131082 ACJ131082 AMF131082 AWB131082 BFX131082 BPT131082 BZP131082 CJL131082 CTH131082 DDD131082 DMZ131082 DWV131082 EGR131082 EQN131082 FAJ131082 FKF131082 FUB131082 GDX131082 GNT131082 GXP131082 HHL131082 HRH131082 IBD131082 IKZ131082 IUV131082 JER131082 JON131082 JYJ131082 KIF131082 KSB131082 LBX131082 LLT131082 LVP131082 MFL131082 MPH131082 MZD131082 NIZ131082 NSV131082 OCR131082 OMN131082 OWJ131082 PGF131082 PQB131082 PZX131082 QJT131082 QTP131082 RDL131082 RNH131082 RXD131082 SGZ131082 SQV131082 TAR131082 TKN131082 TUJ131082 UEF131082 UOB131082 UXX131082 VHT131082 VRP131082 WBL131082 WLH131082 WVD131082 A196618 IR196618 SN196618 ACJ196618 AMF196618 AWB196618 BFX196618 BPT196618 BZP196618 CJL196618 CTH196618 DDD196618 DMZ196618 DWV196618 EGR196618 EQN196618 FAJ196618 FKF196618 FUB196618 GDX196618 GNT196618 GXP196618 HHL196618 HRH196618 IBD196618 IKZ196618 IUV196618 JER196618 JON196618 JYJ196618 KIF196618 KSB196618 LBX196618 LLT196618 LVP196618 MFL196618 MPH196618 MZD196618 NIZ196618 NSV196618 OCR196618 OMN196618 OWJ196618 PGF196618 PQB196618 PZX196618 QJT196618 QTP196618 RDL196618 RNH196618 RXD196618 SGZ196618 SQV196618 TAR196618 TKN196618 TUJ196618 UEF196618 UOB196618 UXX196618 VHT196618 VRP196618 WBL196618 WLH196618 WVD196618 A262154 IR262154 SN262154 ACJ262154 AMF262154 AWB262154 BFX262154 BPT262154 BZP262154 CJL262154 CTH262154 DDD262154 DMZ262154 DWV262154 EGR262154 EQN262154 FAJ262154 FKF262154 FUB262154 GDX262154 GNT262154 GXP262154 HHL262154 HRH262154 IBD262154 IKZ262154 IUV262154 JER262154 JON262154 JYJ262154 KIF262154 KSB262154 LBX262154 LLT262154 LVP262154 MFL262154 MPH262154 MZD262154 NIZ262154 NSV262154 OCR262154 OMN262154 OWJ262154 PGF262154 PQB262154 PZX262154 QJT262154 QTP262154 RDL262154 RNH262154 RXD262154 SGZ262154 SQV262154 TAR262154 TKN262154 TUJ262154 UEF262154 UOB262154 UXX262154 VHT262154 VRP262154 WBL262154 WLH262154 WVD262154 A327690 IR327690 SN327690 ACJ327690 AMF327690 AWB327690 BFX327690 BPT327690 BZP327690 CJL327690 CTH327690 DDD327690 DMZ327690 DWV327690 EGR327690 EQN327690 FAJ327690 FKF327690 FUB327690 GDX327690 GNT327690 GXP327690 HHL327690 HRH327690 IBD327690 IKZ327690 IUV327690 JER327690 JON327690 JYJ327690 KIF327690 KSB327690 LBX327690 LLT327690 LVP327690 MFL327690 MPH327690 MZD327690 NIZ327690 NSV327690 OCR327690 OMN327690 OWJ327690 PGF327690 PQB327690 PZX327690 QJT327690 QTP327690 RDL327690 RNH327690 RXD327690 SGZ327690 SQV327690 TAR327690 TKN327690 TUJ327690 UEF327690 UOB327690 UXX327690 VHT327690 VRP327690 WBL327690 WLH327690 WVD327690 A393226 IR393226 SN393226 ACJ393226 AMF393226 AWB393226 BFX393226 BPT393226 BZP393226 CJL393226 CTH393226 DDD393226 DMZ393226 DWV393226 EGR393226 EQN393226 FAJ393226 FKF393226 FUB393226 GDX393226 GNT393226 GXP393226 HHL393226 HRH393226 IBD393226 IKZ393226 IUV393226 JER393226 JON393226 JYJ393226 KIF393226 KSB393226 LBX393226 LLT393226 LVP393226 MFL393226 MPH393226 MZD393226 NIZ393226 NSV393226 OCR393226 OMN393226 OWJ393226 PGF393226 PQB393226 PZX393226 QJT393226 QTP393226 RDL393226 RNH393226 RXD393226 SGZ393226 SQV393226 TAR393226 TKN393226 TUJ393226 UEF393226 UOB393226 UXX393226 VHT393226 VRP393226 WBL393226 WLH393226 WVD393226 A458762 IR458762 SN458762 ACJ458762 AMF458762 AWB458762 BFX458762 BPT458762 BZP458762 CJL458762 CTH458762 DDD458762 DMZ458762 DWV458762 EGR458762 EQN458762 FAJ458762 FKF458762 FUB458762 GDX458762 GNT458762 GXP458762 HHL458762 HRH458762 IBD458762 IKZ458762 IUV458762 JER458762 JON458762 JYJ458762 KIF458762 KSB458762 LBX458762 LLT458762 LVP458762 MFL458762 MPH458762 MZD458762 NIZ458762 NSV458762 OCR458762 OMN458762 OWJ458762 PGF458762 PQB458762 PZX458762 QJT458762 QTP458762 RDL458762 RNH458762 RXD458762 SGZ458762 SQV458762 TAR458762 TKN458762 TUJ458762 UEF458762 UOB458762 UXX458762 VHT458762 VRP458762 WBL458762 WLH458762 WVD458762 A524298 IR524298 SN524298 ACJ524298 AMF524298 AWB524298 BFX524298 BPT524298 BZP524298 CJL524298 CTH524298 DDD524298 DMZ524298 DWV524298 EGR524298 EQN524298 FAJ524298 FKF524298 FUB524298 GDX524298 GNT524298 GXP524298 HHL524298 HRH524298 IBD524298 IKZ524298 IUV524298 JER524298 JON524298 JYJ524298 KIF524298 KSB524298 LBX524298 LLT524298 LVP524298 MFL524298 MPH524298 MZD524298 NIZ524298 NSV524298 OCR524298 OMN524298 OWJ524298 PGF524298 PQB524298 PZX524298 QJT524298 QTP524298 RDL524298 RNH524298 RXD524298 SGZ524298 SQV524298 TAR524298 TKN524298 TUJ524298 UEF524298 UOB524298 UXX524298 VHT524298 VRP524298 WBL524298 WLH524298 WVD524298 A589834 IR589834 SN589834 ACJ589834 AMF589834 AWB589834 BFX589834 BPT589834 BZP589834 CJL589834 CTH589834 DDD589834 DMZ589834 DWV589834 EGR589834 EQN589834 FAJ589834 FKF589834 FUB589834 GDX589834 GNT589834 GXP589834 HHL589834 HRH589834 IBD589834 IKZ589834 IUV589834 JER589834 JON589834 JYJ589834 KIF589834 KSB589834 LBX589834 LLT589834 LVP589834 MFL589834 MPH589834 MZD589834 NIZ589834 NSV589834 OCR589834 OMN589834 OWJ589834 PGF589834 PQB589834 PZX589834 QJT589834 QTP589834 RDL589834 RNH589834 RXD589834 SGZ589834 SQV589834 TAR589834 TKN589834 TUJ589834 UEF589834 UOB589834 UXX589834 VHT589834 VRP589834 WBL589834 WLH589834 WVD589834 A655370 IR655370 SN655370 ACJ655370 AMF655370 AWB655370 BFX655370 BPT655370 BZP655370 CJL655370 CTH655370 DDD655370 DMZ655370 DWV655370 EGR655370 EQN655370 FAJ655370 FKF655370 FUB655370 GDX655370 GNT655370 GXP655370 HHL655370 HRH655370 IBD655370 IKZ655370 IUV655370 JER655370 JON655370 JYJ655370 KIF655370 KSB655370 LBX655370 LLT655370 LVP655370 MFL655370 MPH655370 MZD655370 NIZ655370 NSV655370 OCR655370 OMN655370 OWJ655370 PGF655370 PQB655370 PZX655370 QJT655370 QTP655370 RDL655370 RNH655370 RXD655370 SGZ655370 SQV655370 TAR655370 TKN655370 TUJ655370 UEF655370 UOB655370 UXX655370 VHT655370 VRP655370 WBL655370 WLH655370 WVD655370 A720906 IR720906 SN720906 ACJ720906 AMF720906 AWB720906 BFX720906 BPT720906 BZP720906 CJL720906 CTH720906 DDD720906 DMZ720906 DWV720906 EGR720906 EQN720906 FAJ720906 FKF720906 FUB720906 GDX720906 GNT720906 GXP720906 HHL720906 HRH720906 IBD720906 IKZ720906 IUV720906 JER720906 JON720906 JYJ720906 KIF720906 KSB720906 LBX720906 LLT720906 LVP720906 MFL720906 MPH720906 MZD720906 NIZ720906 NSV720906 OCR720906 OMN720906 OWJ720906 PGF720906 PQB720906 PZX720906 QJT720906 QTP720906 RDL720906 RNH720906 RXD720906 SGZ720906 SQV720906 TAR720906 TKN720906 TUJ720906 UEF720906 UOB720906 UXX720906 VHT720906 VRP720906 WBL720906 WLH720906 WVD720906 A786442 IR786442 SN786442 ACJ786442 AMF786442 AWB786442 BFX786442 BPT786442 BZP786442 CJL786442 CTH786442 DDD786442 DMZ786442 DWV786442 EGR786442 EQN786442 FAJ786442 FKF786442 FUB786442 GDX786442 GNT786442 GXP786442 HHL786442 HRH786442 IBD786442 IKZ786442 IUV786442 JER786442 JON786442 JYJ786442 KIF786442 KSB786442 LBX786442 LLT786442 LVP786442 MFL786442 MPH786442 MZD786442 NIZ786442 NSV786442 OCR786442 OMN786442 OWJ786442 PGF786442 PQB786442 PZX786442 QJT786442 QTP786442 RDL786442 RNH786442 RXD786442 SGZ786442 SQV786442 TAR786442 TKN786442 TUJ786442 UEF786442 UOB786442 UXX786442 VHT786442 VRP786442 WBL786442 WLH786442 WVD786442 A851978 IR851978 SN851978 ACJ851978 AMF851978 AWB851978 BFX851978 BPT851978 BZP851978 CJL851978 CTH851978 DDD851978 DMZ851978 DWV851978 EGR851978 EQN851978 FAJ851978 FKF851978 FUB851978 GDX851978 GNT851978 GXP851978 HHL851978 HRH851978 IBD851978 IKZ851978 IUV851978 JER851978 JON851978 JYJ851978 KIF851978 KSB851978 LBX851978 LLT851978 LVP851978 MFL851978 MPH851978 MZD851978 NIZ851978 NSV851978 OCR851978 OMN851978 OWJ851978 PGF851978 PQB851978 PZX851978 QJT851978 QTP851978 RDL851978 RNH851978 RXD851978 SGZ851978 SQV851978 TAR851978 TKN851978 TUJ851978 UEF851978 UOB851978 UXX851978 VHT851978 VRP851978 WBL851978 WLH851978 WVD851978 A917514 IR917514 SN917514 ACJ917514 AMF917514 AWB917514 BFX917514 BPT917514 BZP917514 CJL917514 CTH917514 DDD917514 DMZ917514 DWV917514 EGR917514 EQN917514 FAJ917514 FKF917514 FUB917514 GDX917514 GNT917514 GXP917514 HHL917514 HRH917514 IBD917514 IKZ917514 IUV917514 JER917514 JON917514 JYJ917514 KIF917514 KSB917514 LBX917514 LLT917514 LVP917514 MFL917514 MPH917514 MZD917514 NIZ917514 NSV917514 OCR917514 OMN917514 OWJ917514 PGF917514 PQB917514 PZX917514 QJT917514 QTP917514 RDL917514 RNH917514 RXD917514 SGZ917514 SQV917514 TAR917514 TKN917514 TUJ917514 UEF917514 UOB917514 UXX917514 VHT917514 VRP917514 WBL917514 WLH917514 WVD917514 A983050 IR983050 SN983050 ACJ983050 AMF983050 AWB983050 BFX983050 BPT983050 BZP983050 CJL983050 CTH983050 DDD983050 DMZ983050 DWV983050 EGR983050 EQN983050 FAJ983050 FKF983050 FUB983050 GDX983050 GNT983050 GXP983050 HHL983050 HRH983050 IBD983050 IKZ983050 IUV983050 JER983050 JON983050 JYJ983050 KIF983050 KSB983050 LBX983050 LLT983050 LVP983050 MFL983050 MPH983050 MZD983050 NIZ983050 NSV983050 OCR983050 OMN983050 OWJ983050 PGF983050 PQB983050 PZX983050 QJT983050 QTP983050 RDL983050 RNH983050 RXD983050 SGZ983050 SQV983050 TAR983050 TKN983050 TUJ983050 UEF983050 UOB983050 UXX983050 VHT983050 VRP983050 WBL983050" xr:uid="{00000000-0002-0000-0000-00000B000000}"/>
    <dataValidation allowBlank="1" showInputMessage="1" showErrorMessage="1" promptTitle="Skills and experience" prompt="Have available staff been trained in the practical application of the defined operating procedures, so that they possess the necessary skills and experience to fulfil their functions?" sqref="WVD983048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E65544 IV65544 SR65544 ACN65544 AMJ65544 AWF65544 BGB65544 BPX65544 BZT65544 CJP65544 CTL65544 DDH65544 DND65544 DWZ65544 EGV65544 EQR65544 FAN65544 FKJ65544 FUF65544 GEB65544 GNX65544 GXT65544 HHP65544 HRL65544 IBH65544 ILD65544 IUZ65544 JEV65544 JOR65544 JYN65544 KIJ65544 KSF65544 LCB65544 LLX65544 LVT65544 MFP65544 MPL65544 MZH65544 NJD65544 NSZ65544 OCV65544 OMR65544 OWN65544 PGJ65544 PQF65544 QAB65544 QJX65544 QTT65544 RDP65544 RNL65544 RXH65544 SHD65544 SQZ65544 TAV65544 TKR65544 TUN65544 UEJ65544 UOF65544 UYB65544 VHX65544 VRT65544 WBP65544 WLL65544 WVH65544 E131080 IV131080 SR131080 ACN131080 AMJ131080 AWF131080 BGB131080 BPX131080 BZT131080 CJP131080 CTL131080 DDH131080 DND131080 DWZ131080 EGV131080 EQR131080 FAN131080 FKJ131080 FUF131080 GEB131080 GNX131080 GXT131080 HHP131080 HRL131080 IBH131080 ILD131080 IUZ131080 JEV131080 JOR131080 JYN131080 KIJ131080 KSF131080 LCB131080 LLX131080 LVT131080 MFP131080 MPL131080 MZH131080 NJD131080 NSZ131080 OCV131080 OMR131080 OWN131080 PGJ131080 PQF131080 QAB131080 QJX131080 QTT131080 RDP131080 RNL131080 RXH131080 SHD131080 SQZ131080 TAV131080 TKR131080 TUN131080 UEJ131080 UOF131080 UYB131080 VHX131080 VRT131080 WBP131080 WLL131080 WVH131080 E196616 IV196616 SR196616 ACN196616 AMJ196616 AWF196616 BGB196616 BPX196616 BZT196616 CJP196616 CTL196616 DDH196616 DND196616 DWZ196616 EGV196616 EQR196616 FAN196616 FKJ196616 FUF196616 GEB196616 GNX196616 GXT196616 HHP196616 HRL196616 IBH196616 ILD196616 IUZ196616 JEV196616 JOR196616 JYN196616 KIJ196616 KSF196616 LCB196616 LLX196616 LVT196616 MFP196616 MPL196616 MZH196616 NJD196616 NSZ196616 OCV196616 OMR196616 OWN196616 PGJ196616 PQF196616 QAB196616 QJX196616 QTT196616 RDP196616 RNL196616 RXH196616 SHD196616 SQZ196616 TAV196616 TKR196616 TUN196616 UEJ196616 UOF196616 UYB196616 VHX196616 VRT196616 WBP196616 WLL196616 WVH196616 E262152 IV262152 SR262152 ACN262152 AMJ262152 AWF262152 BGB262152 BPX262152 BZT262152 CJP262152 CTL262152 DDH262152 DND262152 DWZ262152 EGV262152 EQR262152 FAN262152 FKJ262152 FUF262152 GEB262152 GNX262152 GXT262152 HHP262152 HRL262152 IBH262152 ILD262152 IUZ262152 JEV262152 JOR262152 JYN262152 KIJ262152 KSF262152 LCB262152 LLX262152 LVT262152 MFP262152 MPL262152 MZH262152 NJD262152 NSZ262152 OCV262152 OMR262152 OWN262152 PGJ262152 PQF262152 QAB262152 QJX262152 QTT262152 RDP262152 RNL262152 RXH262152 SHD262152 SQZ262152 TAV262152 TKR262152 TUN262152 UEJ262152 UOF262152 UYB262152 VHX262152 VRT262152 WBP262152 WLL262152 WVH262152 E327688 IV327688 SR327688 ACN327688 AMJ327688 AWF327688 BGB327688 BPX327688 BZT327688 CJP327688 CTL327688 DDH327688 DND327688 DWZ327688 EGV327688 EQR327688 FAN327688 FKJ327688 FUF327688 GEB327688 GNX327688 GXT327688 HHP327688 HRL327688 IBH327688 ILD327688 IUZ327688 JEV327688 JOR327688 JYN327688 KIJ327688 KSF327688 LCB327688 LLX327688 LVT327688 MFP327688 MPL327688 MZH327688 NJD327688 NSZ327688 OCV327688 OMR327688 OWN327688 PGJ327688 PQF327688 QAB327688 QJX327688 QTT327688 RDP327688 RNL327688 RXH327688 SHD327688 SQZ327688 TAV327688 TKR327688 TUN327688 UEJ327688 UOF327688 UYB327688 VHX327688 VRT327688 WBP327688 WLL327688 WVH327688 E393224 IV393224 SR393224 ACN393224 AMJ393224 AWF393224 BGB393224 BPX393224 BZT393224 CJP393224 CTL393224 DDH393224 DND393224 DWZ393224 EGV393224 EQR393224 FAN393224 FKJ393224 FUF393224 GEB393224 GNX393224 GXT393224 HHP393224 HRL393224 IBH393224 ILD393224 IUZ393224 JEV393224 JOR393224 JYN393224 KIJ393224 KSF393224 LCB393224 LLX393224 LVT393224 MFP393224 MPL393224 MZH393224 NJD393224 NSZ393224 OCV393224 OMR393224 OWN393224 PGJ393224 PQF393224 QAB393224 QJX393224 QTT393224 RDP393224 RNL393224 RXH393224 SHD393224 SQZ393224 TAV393224 TKR393224 TUN393224 UEJ393224 UOF393224 UYB393224 VHX393224 VRT393224 WBP393224 WLL393224 WVH393224 E458760 IV458760 SR458760 ACN458760 AMJ458760 AWF458760 BGB458760 BPX458760 BZT458760 CJP458760 CTL458760 DDH458760 DND458760 DWZ458760 EGV458760 EQR458760 FAN458760 FKJ458760 FUF458760 GEB458760 GNX458760 GXT458760 HHP458760 HRL458760 IBH458760 ILD458760 IUZ458760 JEV458760 JOR458760 JYN458760 KIJ458760 KSF458760 LCB458760 LLX458760 LVT458760 MFP458760 MPL458760 MZH458760 NJD458760 NSZ458760 OCV458760 OMR458760 OWN458760 PGJ458760 PQF458760 QAB458760 QJX458760 QTT458760 RDP458760 RNL458760 RXH458760 SHD458760 SQZ458760 TAV458760 TKR458760 TUN458760 UEJ458760 UOF458760 UYB458760 VHX458760 VRT458760 WBP458760 WLL458760 WVH458760 E524296 IV524296 SR524296 ACN524296 AMJ524296 AWF524296 BGB524296 BPX524296 BZT524296 CJP524296 CTL524296 DDH524296 DND524296 DWZ524296 EGV524296 EQR524296 FAN524296 FKJ524296 FUF524296 GEB524296 GNX524296 GXT524296 HHP524296 HRL524296 IBH524296 ILD524296 IUZ524296 JEV524296 JOR524296 JYN524296 KIJ524296 KSF524296 LCB524296 LLX524296 LVT524296 MFP524296 MPL524296 MZH524296 NJD524296 NSZ524296 OCV524296 OMR524296 OWN524296 PGJ524296 PQF524296 QAB524296 QJX524296 QTT524296 RDP524296 RNL524296 RXH524296 SHD524296 SQZ524296 TAV524296 TKR524296 TUN524296 UEJ524296 UOF524296 UYB524296 VHX524296 VRT524296 WBP524296 WLL524296 WVH524296 E589832 IV589832 SR589832 ACN589832 AMJ589832 AWF589832 BGB589832 BPX589832 BZT589832 CJP589832 CTL589832 DDH589832 DND589832 DWZ589832 EGV589832 EQR589832 FAN589832 FKJ589832 FUF589832 GEB589832 GNX589832 GXT589832 HHP589832 HRL589832 IBH589832 ILD589832 IUZ589832 JEV589832 JOR589832 JYN589832 KIJ589832 KSF589832 LCB589832 LLX589832 LVT589832 MFP589832 MPL589832 MZH589832 NJD589832 NSZ589832 OCV589832 OMR589832 OWN589832 PGJ589832 PQF589832 QAB589832 QJX589832 QTT589832 RDP589832 RNL589832 RXH589832 SHD589832 SQZ589832 TAV589832 TKR589832 TUN589832 UEJ589832 UOF589832 UYB589832 VHX589832 VRT589832 WBP589832 WLL589832 WVH589832 E655368 IV655368 SR655368 ACN655368 AMJ655368 AWF655368 BGB655368 BPX655368 BZT655368 CJP655368 CTL655368 DDH655368 DND655368 DWZ655368 EGV655368 EQR655368 FAN655368 FKJ655368 FUF655368 GEB655368 GNX655368 GXT655368 HHP655368 HRL655368 IBH655368 ILD655368 IUZ655368 JEV655368 JOR655368 JYN655368 KIJ655368 KSF655368 LCB655368 LLX655368 LVT655368 MFP655368 MPL655368 MZH655368 NJD655368 NSZ655368 OCV655368 OMR655368 OWN655368 PGJ655368 PQF655368 QAB655368 QJX655368 QTT655368 RDP655368 RNL655368 RXH655368 SHD655368 SQZ655368 TAV655368 TKR655368 TUN655368 UEJ655368 UOF655368 UYB655368 VHX655368 VRT655368 WBP655368 WLL655368 WVH655368 E720904 IV720904 SR720904 ACN720904 AMJ720904 AWF720904 BGB720904 BPX720904 BZT720904 CJP720904 CTL720904 DDH720904 DND720904 DWZ720904 EGV720904 EQR720904 FAN720904 FKJ720904 FUF720904 GEB720904 GNX720904 GXT720904 HHP720904 HRL720904 IBH720904 ILD720904 IUZ720904 JEV720904 JOR720904 JYN720904 KIJ720904 KSF720904 LCB720904 LLX720904 LVT720904 MFP720904 MPL720904 MZH720904 NJD720904 NSZ720904 OCV720904 OMR720904 OWN720904 PGJ720904 PQF720904 QAB720904 QJX720904 QTT720904 RDP720904 RNL720904 RXH720904 SHD720904 SQZ720904 TAV720904 TKR720904 TUN720904 UEJ720904 UOF720904 UYB720904 VHX720904 VRT720904 WBP720904 WLL720904 WVH720904 E786440 IV786440 SR786440 ACN786440 AMJ786440 AWF786440 BGB786440 BPX786440 BZT786440 CJP786440 CTL786440 DDH786440 DND786440 DWZ786440 EGV786440 EQR786440 FAN786440 FKJ786440 FUF786440 GEB786440 GNX786440 GXT786440 HHP786440 HRL786440 IBH786440 ILD786440 IUZ786440 JEV786440 JOR786440 JYN786440 KIJ786440 KSF786440 LCB786440 LLX786440 LVT786440 MFP786440 MPL786440 MZH786440 NJD786440 NSZ786440 OCV786440 OMR786440 OWN786440 PGJ786440 PQF786440 QAB786440 QJX786440 QTT786440 RDP786440 RNL786440 RXH786440 SHD786440 SQZ786440 TAV786440 TKR786440 TUN786440 UEJ786440 UOF786440 UYB786440 VHX786440 VRT786440 WBP786440 WLL786440 WVH786440 E851976 IV851976 SR851976 ACN851976 AMJ851976 AWF851976 BGB851976 BPX851976 BZT851976 CJP851976 CTL851976 DDH851976 DND851976 DWZ851976 EGV851976 EQR851976 FAN851976 FKJ851976 FUF851976 GEB851976 GNX851976 GXT851976 HHP851976 HRL851976 IBH851976 ILD851976 IUZ851976 JEV851976 JOR851976 JYN851976 KIJ851976 KSF851976 LCB851976 LLX851976 LVT851976 MFP851976 MPL851976 MZH851976 NJD851976 NSZ851976 OCV851976 OMR851976 OWN851976 PGJ851976 PQF851976 QAB851976 QJX851976 QTT851976 RDP851976 RNL851976 RXH851976 SHD851976 SQZ851976 TAV851976 TKR851976 TUN851976 UEJ851976 UOF851976 UYB851976 VHX851976 VRT851976 WBP851976 WLL851976 WVH851976 E917512 IV917512 SR917512 ACN917512 AMJ917512 AWF917512 BGB917512 BPX917512 BZT917512 CJP917512 CTL917512 DDH917512 DND917512 DWZ917512 EGV917512 EQR917512 FAN917512 FKJ917512 FUF917512 GEB917512 GNX917512 GXT917512 HHP917512 HRL917512 IBH917512 ILD917512 IUZ917512 JEV917512 JOR917512 JYN917512 KIJ917512 KSF917512 LCB917512 LLX917512 LVT917512 MFP917512 MPL917512 MZH917512 NJD917512 NSZ917512 OCV917512 OMR917512 OWN917512 PGJ917512 PQF917512 QAB917512 QJX917512 QTT917512 RDP917512 RNL917512 RXH917512 SHD917512 SQZ917512 TAV917512 TKR917512 TUN917512 UEJ917512 UOF917512 UYB917512 VHX917512 VRT917512 WBP917512 WLL917512 WVH917512 E983048 IV983048 SR983048 ACN983048 AMJ983048 AWF983048 BGB983048 BPX983048 BZT983048 CJP983048 CTL983048 DDH983048 DND983048 DWZ983048 EGV983048 EQR983048 FAN983048 FKJ983048 FUF983048 GEB983048 GNX983048 GXT983048 HHP983048 HRL983048 IBH983048 ILD983048 IUZ983048 JEV983048 JOR983048 JYN983048 KIJ983048 KSF983048 LCB983048 LLX983048 LVT983048 MFP983048 MPL983048 MZH983048 NJD983048 NSZ983048 OCV983048 OMR983048 OWN983048 PGJ983048 PQF983048 QAB983048 QJX983048 QTT983048 RDP983048 RNL983048 RXH983048 SHD983048 SQZ983048 TAV983048 TKR983048 TUN983048 UEJ983048 UOF983048 UYB983048 VHX983048 VRT983048 WBP983048 WLL983048 WVH983048 WLH983048 IR8 SN8 ACJ8 AMF8 AWB8 BFX8 BPT8 BZP8 CJL8 CTH8 DDD8 DMZ8 DWV8 EGR8 EQN8 FAJ8 FKF8 FUB8 GDX8 GNT8 GXP8 HHL8 HRH8 IBD8 IKZ8 IUV8 JER8 JON8 JYJ8 KIF8 KSB8 LBX8 LLT8 LVP8 MFL8 MPH8 MZD8 NIZ8 NSV8 OCR8 OMN8 OWJ8 PGF8 PQB8 PZX8 QJT8 QTP8 RDL8 RNH8 RXD8 SGZ8 SQV8 TAR8 TKN8 TUJ8 UEF8 UOB8 UXX8 VHT8 VRP8 WBL8 WLH8 WVD8 A65544 IR65544 SN65544 ACJ65544 AMF65544 AWB65544 BFX65544 BPT65544 BZP65544 CJL65544 CTH65544 DDD65544 DMZ65544 DWV65544 EGR65544 EQN65544 FAJ65544 FKF65544 FUB65544 GDX65544 GNT65544 GXP65544 HHL65544 HRH65544 IBD65544 IKZ65544 IUV65544 JER65544 JON65544 JYJ65544 KIF65544 KSB65544 LBX65544 LLT65544 LVP65544 MFL65544 MPH65544 MZD65544 NIZ65544 NSV65544 OCR65544 OMN65544 OWJ65544 PGF65544 PQB65544 PZX65544 QJT65544 QTP65544 RDL65544 RNH65544 RXD65544 SGZ65544 SQV65544 TAR65544 TKN65544 TUJ65544 UEF65544 UOB65544 UXX65544 VHT65544 VRP65544 WBL65544 WLH65544 WVD65544 A131080 IR131080 SN131080 ACJ131080 AMF131080 AWB131080 BFX131080 BPT131080 BZP131080 CJL131080 CTH131080 DDD131080 DMZ131080 DWV131080 EGR131080 EQN131080 FAJ131080 FKF131080 FUB131080 GDX131080 GNT131080 GXP131080 HHL131080 HRH131080 IBD131080 IKZ131080 IUV131080 JER131080 JON131080 JYJ131080 KIF131080 KSB131080 LBX131080 LLT131080 LVP131080 MFL131080 MPH131080 MZD131080 NIZ131080 NSV131080 OCR131080 OMN131080 OWJ131080 PGF131080 PQB131080 PZX131080 QJT131080 QTP131080 RDL131080 RNH131080 RXD131080 SGZ131080 SQV131080 TAR131080 TKN131080 TUJ131080 UEF131080 UOB131080 UXX131080 VHT131080 VRP131080 WBL131080 WLH131080 WVD131080 A196616 IR196616 SN196616 ACJ196616 AMF196616 AWB196616 BFX196616 BPT196616 BZP196616 CJL196616 CTH196616 DDD196616 DMZ196616 DWV196616 EGR196616 EQN196616 FAJ196616 FKF196616 FUB196616 GDX196616 GNT196616 GXP196616 HHL196616 HRH196616 IBD196616 IKZ196616 IUV196616 JER196616 JON196616 JYJ196616 KIF196616 KSB196616 LBX196616 LLT196616 LVP196616 MFL196616 MPH196616 MZD196616 NIZ196616 NSV196616 OCR196616 OMN196616 OWJ196616 PGF196616 PQB196616 PZX196616 QJT196616 QTP196616 RDL196616 RNH196616 RXD196616 SGZ196616 SQV196616 TAR196616 TKN196616 TUJ196616 UEF196616 UOB196616 UXX196616 VHT196616 VRP196616 WBL196616 WLH196616 WVD196616 A262152 IR262152 SN262152 ACJ262152 AMF262152 AWB262152 BFX262152 BPT262152 BZP262152 CJL262152 CTH262152 DDD262152 DMZ262152 DWV262152 EGR262152 EQN262152 FAJ262152 FKF262152 FUB262152 GDX262152 GNT262152 GXP262152 HHL262152 HRH262152 IBD262152 IKZ262152 IUV262152 JER262152 JON262152 JYJ262152 KIF262152 KSB262152 LBX262152 LLT262152 LVP262152 MFL262152 MPH262152 MZD262152 NIZ262152 NSV262152 OCR262152 OMN262152 OWJ262152 PGF262152 PQB262152 PZX262152 QJT262152 QTP262152 RDL262152 RNH262152 RXD262152 SGZ262152 SQV262152 TAR262152 TKN262152 TUJ262152 UEF262152 UOB262152 UXX262152 VHT262152 VRP262152 WBL262152 WLH262152 WVD262152 A327688 IR327688 SN327688 ACJ327688 AMF327688 AWB327688 BFX327688 BPT327688 BZP327688 CJL327688 CTH327688 DDD327688 DMZ327688 DWV327688 EGR327688 EQN327688 FAJ327688 FKF327688 FUB327688 GDX327688 GNT327688 GXP327688 HHL327688 HRH327688 IBD327688 IKZ327688 IUV327688 JER327688 JON327688 JYJ327688 KIF327688 KSB327688 LBX327688 LLT327688 LVP327688 MFL327688 MPH327688 MZD327688 NIZ327688 NSV327688 OCR327688 OMN327688 OWJ327688 PGF327688 PQB327688 PZX327688 QJT327688 QTP327688 RDL327688 RNH327688 RXD327688 SGZ327688 SQV327688 TAR327688 TKN327688 TUJ327688 UEF327688 UOB327688 UXX327688 VHT327688 VRP327688 WBL327688 WLH327688 WVD327688 A393224 IR393224 SN393224 ACJ393224 AMF393224 AWB393224 BFX393224 BPT393224 BZP393224 CJL393224 CTH393224 DDD393224 DMZ393224 DWV393224 EGR393224 EQN393224 FAJ393224 FKF393224 FUB393224 GDX393224 GNT393224 GXP393224 HHL393224 HRH393224 IBD393224 IKZ393224 IUV393224 JER393224 JON393224 JYJ393224 KIF393224 KSB393224 LBX393224 LLT393224 LVP393224 MFL393224 MPH393224 MZD393224 NIZ393224 NSV393224 OCR393224 OMN393224 OWJ393224 PGF393224 PQB393224 PZX393224 QJT393224 QTP393224 RDL393224 RNH393224 RXD393224 SGZ393224 SQV393224 TAR393224 TKN393224 TUJ393224 UEF393224 UOB393224 UXX393224 VHT393224 VRP393224 WBL393224 WLH393224 WVD393224 A458760 IR458760 SN458760 ACJ458760 AMF458760 AWB458760 BFX458760 BPT458760 BZP458760 CJL458760 CTH458760 DDD458760 DMZ458760 DWV458760 EGR458760 EQN458760 FAJ458760 FKF458760 FUB458760 GDX458760 GNT458760 GXP458760 HHL458760 HRH458760 IBD458760 IKZ458760 IUV458760 JER458760 JON458760 JYJ458760 KIF458760 KSB458760 LBX458760 LLT458760 LVP458760 MFL458760 MPH458760 MZD458760 NIZ458760 NSV458760 OCR458760 OMN458760 OWJ458760 PGF458760 PQB458760 PZX458760 QJT458760 QTP458760 RDL458760 RNH458760 RXD458760 SGZ458760 SQV458760 TAR458760 TKN458760 TUJ458760 UEF458760 UOB458760 UXX458760 VHT458760 VRP458760 WBL458760 WLH458760 WVD458760 A524296 IR524296 SN524296 ACJ524296 AMF524296 AWB524296 BFX524296 BPT524296 BZP524296 CJL524296 CTH524296 DDD524296 DMZ524296 DWV524296 EGR524296 EQN524296 FAJ524296 FKF524296 FUB524296 GDX524296 GNT524296 GXP524296 HHL524296 HRH524296 IBD524296 IKZ524296 IUV524296 JER524296 JON524296 JYJ524296 KIF524296 KSB524296 LBX524296 LLT524296 LVP524296 MFL524296 MPH524296 MZD524296 NIZ524296 NSV524296 OCR524296 OMN524296 OWJ524296 PGF524296 PQB524296 PZX524296 QJT524296 QTP524296 RDL524296 RNH524296 RXD524296 SGZ524296 SQV524296 TAR524296 TKN524296 TUJ524296 UEF524296 UOB524296 UXX524296 VHT524296 VRP524296 WBL524296 WLH524296 WVD524296 A589832 IR589832 SN589832 ACJ589832 AMF589832 AWB589832 BFX589832 BPT589832 BZP589832 CJL589832 CTH589832 DDD589832 DMZ589832 DWV589832 EGR589832 EQN589832 FAJ589832 FKF589832 FUB589832 GDX589832 GNT589832 GXP589832 HHL589832 HRH589832 IBD589832 IKZ589832 IUV589832 JER589832 JON589832 JYJ589832 KIF589832 KSB589832 LBX589832 LLT589832 LVP589832 MFL589832 MPH589832 MZD589832 NIZ589832 NSV589832 OCR589832 OMN589832 OWJ589832 PGF589832 PQB589832 PZX589832 QJT589832 QTP589832 RDL589832 RNH589832 RXD589832 SGZ589832 SQV589832 TAR589832 TKN589832 TUJ589832 UEF589832 UOB589832 UXX589832 VHT589832 VRP589832 WBL589832 WLH589832 WVD589832 A655368 IR655368 SN655368 ACJ655368 AMF655368 AWB655368 BFX655368 BPT655368 BZP655368 CJL655368 CTH655368 DDD655368 DMZ655368 DWV655368 EGR655368 EQN655368 FAJ655368 FKF655368 FUB655368 GDX655368 GNT655368 GXP655368 HHL655368 HRH655368 IBD655368 IKZ655368 IUV655368 JER655368 JON655368 JYJ655368 KIF655368 KSB655368 LBX655368 LLT655368 LVP655368 MFL655368 MPH655368 MZD655368 NIZ655368 NSV655368 OCR655368 OMN655368 OWJ655368 PGF655368 PQB655368 PZX655368 QJT655368 QTP655368 RDL655368 RNH655368 RXD655368 SGZ655368 SQV655368 TAR655368 TKN655368 TUJ655368 UEF655368 UOB655368 UXX655368 VHT655368 VRP655368 WBL655368 WLH655368 WVD655368 A720904 IR720904 SN720904 ACJ720904 AMF720904 AWB720904 BFX720904 BPT720904 BZP720904 CJL720904 CTH720904 DDD720904 DMZ720904 DWV720904 EGR720904 EQN720904 FAJ720904 FKF720904 FUB720904 GDX720904 GNT720904 GXP720904 HHL720904 HRH720904 IBD720904 IKZ720904 IUV720904 JER720904 JON720904 JYJ720904 KIF720904 KSB720904 LBX720904 LLT720904 LVP720904 MFL720904 MPH720904 MZD720904 NIZ720904 NSV720904 OCR720904 OMN720904 OWJ720904 PGF720904 PQB720904 PZX720904 QJT720904 QTP720904 RDL720904 RNH720904 RXD720904 SGZ720904 SQV720904 TAR720904 TKN720904 TUJ720904 UEF720904 UOB720904 UXX720904 VHT720904 VRP720904 WBL720904 WLH720904 WVD720904 A786440 IR786440 SN786440 ACJ786440 AMF786440 AWB786440 BFX786440 BPT786440 BZP786440 CJL786440 CTH786440 DDD786440 DMZ786440 DWV786440 EGR786440 EQN786440 FAJ786440 FKF786440 FUB786440 GDX786440 GNT786440 GXP786440 HHL786440 HRH786440 IBD786440 IKZ786440 IUV786440 JER786440 JON786440 JYJ786440 KIF786440 KSB786440 LBX786440 LLT786440 LVP786440 MFL786440 MPH786440 MZD786440 NIZ786440 NSV786440 OCR786440 OMN786440 OWJ786440 PGF786440 PQB786440 PZX786440 QJT786440 QTP786440 RDL786440 RNH786440 RXD786440 SGZ786440 SQV786440 TAR786440 TKN786440 TUJ786440 UEF786440 UOB786440 UXX786440 VHT786440 VRP786440 WBL786440 WLH786440 WVD786440 A851976 IR851976 SN851976 ACJ851976 AMF851976 AWB851976 BFX851976 BPT851976 BZP851976 CJL851976 CTH851976 DDD851976 DMZ851976 DWV851976 EGR851976 EQN851976 FAJ851976 FKF851976 FUB851976 GDX851976 GNT851976 GXP851976 HHL851976 HRH851976 IBD851976 IKZ851976 IUV851976 JER851976 JON851976 JYJ851976 KIF851976 KSB851976 LBX851976 LLT851976 LVP851976 MFL851976 MPH851976 MZD851976 NIZ851976 NSV851976 OCR851976 OMN851976 OWJ851976 PGF851976 PQB851976 PZX851976 QJT851976 QTP851976 RDL851976 RNH851976 RXD851976 SGZ851976 SQV851976 TAR851976 TKN851976 TUJ851976 UEF851976 UOB851976 UXX851976 VHT851976 VRP851976 WBL851976 WLH851976 WVD851976 A917512 IR917512 SN917512 ACJ917512 AMF917512 AWB917512 BFX917512 BPT917512 BZP917512 CJL917512 CTH917512 DDD917512 DMZ917512 DWV917512 EGR917512 EQN917512 FAJ917512 FKF917512 FUB917512 GDX917512 GNT917512 GXP917512 HHL917512 HRH917512 IBD917512 IKZ917512 IUV917512 JER917512 JON917512 JYJ917512 KIF917512 KSB917512 LBX917512 LLT917512 LVP917512 MFL917512 MPH917512 MZD917512 NIZ917512 NSV917512 OCR917512 OMN917512 OWJ917512 PGF917512 PQB917512 PZX917512 QJT917512 QTP917512 RDL917512 RNH917512 RXD917512 SGZ917512 SQV917512 TAR917512 TKN917512 TUJ917512 UEF917512 UOB917512 UXX917512 VHT917512 VRP917512 WBL917512 WLH917512 WVD917512 A983048 IR983048 SN983048 ACJ983048 AMF983048 AWB983048 BFX983048 BPT983048 BZP983048 CJL983048 CTH983048 DDD983048 DMZ983048 DWV983048 EGR983048 EQN983048 FAJ983048 FKF983048 FUB983048 GDX983048 GNT983048 GXP983048 HHL983048 HRH983048 IBD983048 IKZ983048 IUV983048 JER983048 JON983048 JYJ983048 KIF983048 KSB983048 LBX983048 LLT983048 LVP983048 MFL983048 MPH983048 MZD983048 NIZ983048 NSV983048 OCR983048 OMN983048 OWJ983048 PGF983048 PQB983048 PZX983048 QJT983048 QTP983048 RDL983048 RNH983048 RXD983048 SGZ983048 SQV983048 TAR983048 TKN983048 TUJ983048 UEF983048 UOB983048 UXX983048 VHT983048 VRP983048 WBL983048" xr:uid="{00000000-0002-0000-0000-00000C000000}"/>
    <dataValidation allowBlank="1" showInputMessage="1" showErrorMessage="1" promptTitle="Clear operating procedures" prompt="Are clearly defined (and documented) policies and procedures in place to define the manner in which available resources (finance, staff and equipment) should be deployed in order to achieve the intended results?" sqref="WVD983047 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E65543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E131079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E196615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E262151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E327687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E393223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E458759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E524295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E589831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E655367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E720903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E786439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E851975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E917511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E983047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WVH983047 WLH983047 IR7 SN7 ACJ7 AMF7 AWB7 BFX7 BPT7 BZP7 CJL7 CTH7 DDD7 DMZ7 DWV7 EGR7 EQN7 FAJ7 FKF7 FUB7 GDX7 GNT7 GXP7 HHL7 HRH7 IBD7 IKZ7 IUV7 JER7 JON7 JYJ7 KIF7 KSB7 LBX7 LLT7 LVP7 MFL7 MPH7 MZD7 NIZ7 NSV7 OCR7 OMN7 OWJ7 PGF7 PQB7 PZX7 QJT7 QTP7 RDL7 RNH7 RXD7 SGZ7 SQV7 TAR7 TKN7 TUJ7 UEF7 UOB7 UXX7 VHT7 VRP7 WBL7 WLH7 WVD7 A65543 IR65543 SN65543 ACJ65543 AMF65543 AWB65543 BFX65543 BPT65543 BZP65543 CJL65543 CTH65543 DDD65543 DMZ65543 DWV65543 EGR65543 EQN65543 FAJ65543 FKF65543 FUB65543 GDX65543 GNT65543 GXP65543 HHL65543 HRH65543 IBD65543 IKZ65543 IUV65543 JER65543 JON65543 JYJ65543 KIF65543 KSB65543 LBX65543 LLT65543 LVP65543 MFL65543 MPH65543 MZD65543 NIZ65543 NSV65543 OCR65543 OMN65543 OWJ65543 PGF65543 PQB65543 PZX65543 QJT65543 QTP65543 RDL65543 RNH65543 RXD65543 SGZ65543 SQV65543 TAR65543 TKN65543 TUJ65543 UEF65543 UOB65543 UXX65543 VHT65543 VRP65543 WBL65543 WLH65543 WVD65543 A131079 IR131079 SN131079 ACJ131079 AMF131079 AWB131079 BFX131079 BPT131079 BZP131079 CJL131079 CTH131079 DDD131079 DMZ131079 DWV131079 EGR131079 EQN131079 FAJ131079 FKF131079 FUB131079 GDX131079 GNT131079 GXP131079 HHL131079 HRH131079 IBD131079 IKZ131079 IUV131079 JER131079 JON131079 JYJ131079 KIF131079 KSB131079 LBX131079 LLT131079 LVP131079 MFL131079 MPH131079 MZD131079 NIZ131079 NSV131079 OCR131079 OMN131079 OWJ131079 PGF131079 PQB131079 PZX131079 QJT131079 QTP131079 RDL131079 RNH131079 RXD131079 SGZ131079 SQV131079 TAR131079 TKN131079 TUJ131079 UEF131079 UOB131079 UXX131079 VHT131079 VRP131079 WBL131079 WLH131079 WVD131079 A196615 IR196615 SN196615 ACJ196615 AMF196615 AWB196615 BFX196615 BPT196615 BZP196615 CJL196615 CTH196615 DDD196615 DMZ196615 DWV196615 EGR196615 EQN196615 FAJ196615 FKF196615 FUB196615 GDX196615 GNT196615 GXP196615 HHL196615 HRH196615 IBD196615 IKZ196615 IUV196615 JER196615 JON196615 JYJ196615 KIF196615 KSB196615 LBX196615 LLT196615 LVP196615 MFL196615 MPH196615 MZD196615 NIZ196615 NSV196615 OCR196615 OMN196615 OWJ196615 PGF196615 PQB196615 PZX196615 QJT196615 QTP196615 RDL196615 RNH196615 RXD196615 SGZ196615 SQV196615 TAR196615 TKN196615 TUJ196615 UEF196615 UOB196615 UXX196615 VHT196615 VRP196615 WBL196615 WLH196615 WVD196615 A262151 IR262151 SN262151 ACJ262151 AMF262151 AWB262151 BFX262151 BPT262151 BZP262151 CJL262151 CTH262151 DDD262151 DMZ262151 DWV262151 EGR262151 EQN262151 FAJ262151 FKF262151 FUB262151 GDX262151 GNT262151 GXP262151 HHL262151 HRH262151 IBD262151 IKZ262151 IUV262151 JER262151 JON262151 JYJ262151 KIF262151 KSB262151 LBX262151 LLT262151 LVP262151 MFL262151 MPH262151 MZD262151 NIZ262151 NSV262151 OCR262151 OMN262151 OWJ262151 PGF262151 PQB262151 PZX262151 QJT262151 QTP262151 RDL262151 RNH262151 RXD262151 SGZ262151 SQV262151 TAR262151 TKN262151 TUJ262151 UEF262151 UOB262151 UXX262151 VHT262151 VRP262151 WBL262151 WLH262151 WVD262151 A327687 IR327687 SN327687 ACJ327687 AMF327687 AWB327687 BFX327687 BPT327687 BZP327687 CJL327687 CTH327687 DDD327687 DMZ327687 DWV327687 EGR327687 EQN327687 FAJ327687 FKF327687 FUB327687 GDX327687 GNT327687 GXP327687 HHL327687 HRH327687 IBD327687 IKZ327687 IUV327687 JER327687 JON327687 JYJ327687 KIF327687 KSB327687 LBX327687 LLT327687 LVP327687 MFL327687 MPH327687 MZD327687 NIZ327687 NSV327687 OCR327687 OMN327687 OWJ327687 PGF327687 PQB327687 PZX327687 QJT327687 QTP327687 RDL327687 RNH327687 RXD327687 SGZ327687 SQV327687 TAR327687 TKN327687 TUJ327687 UEF327687 UOB327687 UXX327687 VHT327687 VRP327687 WBL327687 WLH327687 WVD327687 A393223 IR393223 SN393223 ACJ393223 AMF393223 AWB393223 BFX393223 BPT393223 BZP393223 CJL393223 CTH393223 DDD393223 DMZ393223 DWV393223 EGR393223 EQN393223 FAJ393223 FKF393223 FUB393223 GDX393223 GNT393223 GXP393223 HHL393223 HRH393223 IBD393223 IKZ393223 IUV393223 JER393223 JON393223 JYJ393223 KIF393223 KSB393223 LBX393223 LLT393223 LVP393223 MFL393223 MPH393223 MZD393223 NIZ393223 NSV393223 OCR393223 OMN393223 OWJ393223 PGF393223 PQB393223 PZX393223 QJT393223 QTP393223 RDL393223 RNH393223 RXD393223 SGZ393223 SQV393223 TAR393223 TKN393223 TUJ393223 UEF393223 UOB393223 UXX393223 VHT393223 VRP393223 WBL393223 WLH393223 WVD393223 A458759 IR458759 SN458759 ACJ458759 AMF458759 AWB458759 BFX458759 BPT458759 BZP458759 CJL458759 CTH458759 DDD458759 DMZ458759 DWV458759 EGR458759 EQN458759 FAJ458759 FKF458759 FUB458759 GDX458759 GNT458759 GXP458759 HHL458759 HRH458759 IBD458759 IKZ458759 IUV458759 JER458759 JON458759 JYJ458759 KIF458759 KSB458759 LBX458759 LLT458759 LVP458759 MFL458759 MPH458759 MZD458759 NIZ458759 NSV458759 OCR458759 OMN458759 OWJ458759 PGF458759 PQB458759 PZX458759 QJT458759 QTP458759 RDL458759 RNH458759 RXD458759 SGZ458759 SQV458759 TAR458759 TKN458759 TUJ458759 UEF458759 UOB458759 UXX458759 VHT458759 VRP458759 WBL458759 WLH458759 WVD458759 A524295 IR524295 SN524295 ACJ524295 AMF524295 AWB524295 BFX524295 BPT524295 BZP524295 CJL524295 CTH524295 DDD524295 DMZ524295 DWV524295 EGR524295 EQN524295 FAJ524295 FKF524295 FUB524295 GDX524295 GNT524295 GXP524295 HHL524295 HRH524295 IBD524295 IKZ524295 IUV524295 JER524295 JON524295 JYJ524295 KIF524295 KSB524295 LBX524295 LLT524295 LVP524295 MFL524295 MPH524295 MZD524295 NIZ524295 NSV524295 OCR524295 OMN524295 OWJ524295 PGF524295 PQB524295 PZX524295 QJT524295 QTP524295 RDL524295 RNH524295 RXD524295 SGZ524295 SQV524295 TAR524295 TKN524295 TUJ524295 UEF524295 UOB524295 UXX524295 VHT524295 VRP524295 WBL524295 WLH524295 WVD524295 A589831 IR589831 SN589831 ACJ589831 AMF589831 AWB589831 BFX589831 BPT589831 BZP589831 CJL589831 CTH589831 DDD589831 DMZ589831 DWV589831 EGR589831 EQN589831 FAJ589831 FKF589831 FUB589831 GDX589831 GNT589831 GXP589831 HHL589831 HRH589831 IBD589831 IKZ589831 IUV589831 JER589831 JON589831 JYJ589831 KIF589831 KSB589831 LBX589831 LLT589831 LVP589831 MFL589831 MPH589831 MZD589831 NIZ589831 NSV589831 OCR589831 OMN589831 OWJ589831 PGF589831 PQB589831 PZX589831 QJT589831 QTP589831 RDL589831 RNH589831 RXD589831 SGZ589831 SQV589831 TAR589831 TKN589831 TUJ589831 UEF589831 UOB589831 UXX589831 VHT589831 VRP589831 WBL589831 WLH589831 WVD589831 A655367 IR655367 SN655367 ACJ655367 AMF655367 AWB655367 BFX655367 BPT655367 BZP655367 CJL655367 CTH655367 DDD655367 DMZ655367 DWV655367 EGR655367 EQN655367 FAJ655367 FKF655367 FUB655367 GDX655367 GNT655367 GXP655367 HHL655367 HRH655367 IBD655367 IKZ655367 IUV655367 JER655367 JON655367 JYJ655367 KIF655367 KSB655367 LBX655367 LLT655367 LVP655367 MFL655367 MPH655367 MZD655367 NIZ655367 NSV655367 OCR655367 OMN655367 OWJ655367 PGF655367 PQB655367 PZX655367 QJT655367 QTP655367 RDL655367 RNH655367 RXD655367 SGZ655367 SQV655367 TAR655367 TKN655367 TUJ655367 UEF655367 UOB655367 UXX655367 VHT655367 VRP655367 WBL655367 WLH655367 WVD655367 A720903 IR720903 SN720903 ACJ720903 AMF720903 AWB720903 BFX720903 BPT720903 BZP720903 CJL720903 CTH720903 DDD720903 DMZ720903 DWV720903 EGR720903 EQN720903 FAJ720903 FKF720903 FUB720903 GDX720903 GNT720903 GXP720903 HHL720903 HRH720903 IBD720903 IKZ720903 IUV720903 JER720903 JON720903 JYJ720903 KIF720903 KSB720903 LBX720903 LLT720903 LVP720903 MFL720903 MPH720903 MZD720903 NIZ720903 NSV720903 OCR720903 OMN720903 OWJ720903 PGF720903 PQB720903 PZX720903 QJT720903 QTP720903 RDL720903 RNH720903 RXD720903 SGZ720903 SQV720903 TAR720903 TKN720903 TUJ720903 UEF720903 UOB720903 UXX720903 VHT720903 VRP720903 WBL720903 WLH720903 WVD720903 A786439 IR786439 SN786439 ACJ786439 AMF786439 AWB786439 BFX786439 BPT786439 BZP786439 CJL786439 CTH786439 DDD786439 DMZ786439 DWV786439 EGR786439 EQN786439 FAJ786439 FKF786439 FUB786439 GDX786439 GNT786439 GXP786439 HHL786439 HRH786439 IBD786439 IKZ786439 IUV786439 JER786439 JON786439 JYJ786439 KIF786439 KSB786439 LBX786439 LLT786439 LVP786439 MFL786439 MPH786439 MZD786439 NIZ786439 NSV786439 OCR786439 OMN786439 OWJ786439 PGF786439 PQB786439 PZX786439 QJT786439 QTP786439 RDL786439 RNH786439 RXD786439 SGZ786439 SQV786439 TAR786439 TKN786439 TUJ786439 UEF786439 UOB786439 UXX786439 VHT786439 VRP786439 WBL786439 WLH786439 WVD786439 A851975 IR851975 SN851975 ACJ851975 AMF851975 AWB851975 BFX851975 BPT851975 BZP851975 CJL851975 CTH851975 DDD851975 DMZ851975 DWV851975 EGR851975 EQN851975 FAJ851975 FKF851975 FUB851975 GDX851975 GNT851975 GXP851975 HHL851975 HRH851975 IBD851975 IKZ851975 IUV851975 JER851975 JON851975 JYJ851975 KIF851975 KSB851975 LBX851975 LLT851975 LVP851975 MFL851975 MPH851975 MZD851975 NIZ851975 NSV851975 OCR851975 OMN851975 OWJ851975 PGF851975 PQB851975 PZX851975 QJT851975 QTP851975 RDL851975 RNH851975 RXD851975 SGZ851975 SQV851975 TAR851975 TKN851975 TUJ851975 UEF851975 UOB851975 UXX851975 VHT851975 VRP851975 WBL851975 WLH851975 WVD851975 A917511 IR917511 SN917511 ACJ917511 AMF917511 AWB917511 BFX917511 BPT917511 BZP917511 CJL917511 CTH917511 DDD917511 DMZ917511 DWV917511 EGR917511 EQN917511 FAJ917511 FKF917511 FUB917511 GDX917511 GNT917511 GXP917511 HHL917511 HRH917511 IBD917511 IKZ917511 IUV917511 JER917511 JON917511 JYJ917511 KIF917511 KSB917511 LBX917511 LLT917511 LVP917511 MFL917511 MPH917511 MZD917511 NIZ917511 NSV917511 OCR917511 OMN917511 OWJ917511 PGF917511 PQB917511 PZX917511 QJT917511 QTP917511 RDL917511 RNH917511 RXD917511 SGZ917511 SQV917511 TAR917511 TKN917511 TUJ917511 UEF917511 UOB917511 UXX917511 VHT917511 VRP917511 WBL917511 WLH917511 WVD917511 A983047 IR983047 SN983047 ACJ983047 AMF983047 AWB983047 BFX983047 BPT983047 BZP983047 CJL983047 CTH983047 DDD983047 DMZ983047 DWV983047 EGR983047 EQN983047 FAJ983047 FKF983047 FUB983047 GDX983047 GNT983047 GXP983047 HHL983047 HRH983047 IBD983047 IKZ983047 IUV983047 JER983047 JON983047 JYJ983047 KIF983047 KSB983047 LBX983047 LLT983047 LVP983047 MFL983047 MPH983047 MZD983047 NIZ983047 NSV983047 OCR983047 OMN983047 OWJ983047 PGF983047 PQB983047 PZX983047 QJT983047 QTP983047 RDL983047 RNH983047 RXD983047 SGZ983047 SQV983047 TAR983047 TKN983047 TUJ983047 UEF983047 UOB983047 UXX983047 VHT983047 VRP983047 WBL983047" xr:uid="{00000000-0002-0000-0000-00000D000000}"/>
    <dataValidation allowBlank="1" showInputMessage="1" showErrorMessage="1" promptTitle="Finance, staff and equipment" prompt="Does the entity have access to sufficient quantity of resources (Finance, staff and equipment) to fulfill its role at the required scale and scope?" sqref="WVD983046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E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E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E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E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E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E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E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E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E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E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E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E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E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E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E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WLH983046 IR6 SN6 ACJ6 AMF6 AWB6 BFX6 BPT6 BZP6 CJL6 CTH6 DDD6 DMZ6 DWV6 EGR6 EQN6 FAJ6 FKF6 FUB6 GDX6 GNT6 GXP6 HHL6 HRH6 IBD6 IKZ6 IUV6 JER6 JON6 JYJ6 KIF6 KSB6 LBX6 LLT6 LVP6 MFL6 MPH6 MZD6 NIZ6 NSV6 OCR6 OMN6 OWJ6 PGF6 PQB6 PZX6 QJT6 QTP6 RDL6 RNH6 RXD6 SGZ6 SQV6 TAR6 TKN6 TUJ6 UEF6 UOB6 UXX6 VHT6 VRP6 WBL6 WLH6 WVD6 A65542 IR65542 SN65542 ACJ65542 AMF65542 AWB65542 BFX65542 BPT65542 BZP65542 CJL65542 CTH65542 DDD65542 DMZ65542 DWV65542 EGR65542 EQN65542 FAJ65542 FKF65542 FUB65542 GDX65542 GNT65542 GXP65542 HHL65542 HRH65542 IBD65542 IKZ65542 IUV65542 JER65542 JON65542 JYJ65542 KIF65542 KSB65542 LBX65542 LLT65542 LVP65542 MFL65542 MPH65542 MZD65542 NIZ65542 NSV65542 OCR65542 OMN65542 OWJ65542 PGF65542 PQB65542 PZX65542 QJT65542 QTP65542 RDL65542 RNH65542 RXD65542 SGZ65542 SQV65542 TAR65542 TKN65542 TUJ65542 UEF65542 UOB65542 UXX65542 VHT65542 VRP65542 WBL65542 WLH65542 WVD65542 A131078 IR131078 SN131078 ACJ131078 AMF131078 AWB131078 BFX131078 BPT131078 BZP131078 CJL131078 CTH131078 DDD131078 DMZ131078 DWV131078 EGR131078 EQN131078 FAJ131078 FKF131078 FUB131078 GDX131078 GNT131078 GXP131078 HHL131078 HRH131078 IBD131078 IKZ131078 IUV131078 JER131078 JON131078 JYJ131078 KIF131078 KSB131078 LBX131078 LLT131078 LVP131078 MFL131078 MPH131078 MZD131078 NIZ131078 NSV131078 OCR131078 OMN131078 OWJ131078 PGF131078 PQB131078 PZX131078 QJT131078 QTP131078 RDL131078 RNH131078 RXD131078 SGZ131078 SQV131078 TAR131078 TKN131078 TUJ131078 UEF131078 UOB131078 UXX131078 VHT131078 VRP131078 WBL131078 WLH131078 WVD131078 A196614 IR196614 SN196614 ACJ196614 AMF196614 AWB196614 BFX196614 BPT196614 BZP196614 CJL196614 CTH196614 DDD196614 DMZ196614 DWV196614 EGR196614 EQN196614 FAJ196614 FKF196614 FUB196614 GDX196614 GNT196614 GXP196614 HHL196614 HRH196614 IBD196614 IKZ196614 IUV196614 JER196614 JON196614 JYJ196614 KIF196614 KSB196614 LBX196614 LLT196614 LVP196614 MFL196614 MPH196614 MZD196614 NIZ196614 NSV196614 OCR196614 OMN196614 OWJ196614 PGF196614 PQB196614 PZX196614 QJT196614 QTP196614 RDL196614 RNH196614 RXD196614 SGZ196614 SQV196614 TAR196614 TKN196614 TUJ196614 UEF196614 UOB196614 UXX196614 VHT196614 VRP196614 WBL196614 WLH196614 WVD196614 A262150 IR262150 SN262150 ACJ262150 AMF262150 AWB262150 BFX262150 BPT262150 BZP262150 CJL262150 CTH262150 DDD262150 DMZ262150 DWV262150 EGR262150 EQN262150 FAJ262150 FKF262150 FUB262150 GDX262150 GNT262150 GXP262150 HHL262150 HRH262150 IBD262150 IKZ262150 IUV262150 JER262150 JON262150 JYJ262150 KIF262150 KSB262150 LBX262150 LLT262150 LVP262150 MFL262150 MPH262150 MZD262150 NIZ262150 NSV262150 OCR262150 OMN262150 OWJ262150 PGF262150 PQB262150 PZX262150 QJT262150 QTP262150 RDL262150 RNH262150 RXD262150 SGZ262150 SQV262150 TAR262150 TKN262150 TUJ262150 UEF262150 UOB262150 UXX262150 VHT262150 VRP262150 WBL262150 WLH262150 WVD262150 A327686 IR327686 SN327686 ACJ327686 AMF327686 AWB327686 BFX327686 BPT327686 BZP327686 CJL327686 CTH327686 DDD327686 DMZ327686 DWV327686 EGR327686 EQN327686 FAJ327686 FKF327686 FUB327686 GDX327686 GNT327686 GXP327686 HHL327686 HRH327686 IBD327686 IKZ327686 IUV327686 JER327686 JON327686 JYJ327686 KIF327686 KSB327686 LBX327686 LLT327686 LVP327686 MFL327686 MPH327686 MZD327686 NIZ327686 NSV327686 OCR327686 OMN327686 OWJ327686 PGF327686 PQB327686 PZX327686 QJT327686 QTP327686 RDL327686 RNH327686 RXD327686 SGZ327686 SQV327686 TAR327686 TKN327686 TUJ327686 UEF327686 UOB327686 UXX327686 VHT327686 VRP327686 WBL327686 WLH327686 WVD327686 A393222 IR393222 SN393222 ACJ393222 AMF393222 AWB393222 BFX393222 BPT393222 BZP393222 CJL393222 CTH393222 DDD393222 DMZ393222 DWV393222 EGR393222 EQN393222 FAJ393222 FKF393222 FUB393222 GDX393222 GNT393222 GXP393222 HHL393222 HRH393222 IBD393222 IKZ393222 IUV393222 JER393222 JON393222 JYJ393222 KIF393222 KSB393222 LBX393222 LLT393222 LVP393222 MFL393222 MPH393222 MZD393222 NIZ393222 NSV393222 OCR393222 OMN393222 OWJ393222 PGF393222 PQB393222 PZX393222 QJT393222 QTP393222 RDL393222 RNH393222 RXD393222 SGZ393222 SQV393222 TAR393222 TKN393222 TUJ393222 UEF393222 UOB393222 UXX393222 VHT393222 VRP393222 WBL393222 WLH393222 WVD393222 A458758 IR458758 SN458758 ACJ458758 AMF458758 AWB458758 BFX458758 BPT458758 BZP458758 CJL458758 CTH458758 DDD458758 DMZ458758 DWV458758 EGR458758 EQN458758 FAJ458758 FKF458758 FUB458758 GDX458758 GNT458758 GXP458758 HHL458758 HRH458758 IBD458758 IKZ458758 IUV458758 JER458758 JON458758 JYJ458758 KIF458758 KSB458758 LBX458758 LLT458758 LVP458758 MFL458758 MPH458758 MZD458758 NIZ458758 NSV458758 OCR458758 OMN458758 OWJ458758 PGF458758 PQB458758 PZX458758 QJT458758 QTP458758 RDL458758 RNH458758 RXD458758 SGZ458758 SQV458758 TAR458758 TKN458758 TUJ458758 UEF458758 UOB458758 UXX458758 VHT458758 VRP458758 WBL458758 WLH458758 WVD458758 A524294 IR524294 SN524294 ACJ524294 AMF524294 AWB524294 BFX524294 BPT524294 BZP524294 CJL524294 CTH524294 DDD524294 DMZ524294 DWV524294 EGR524294 EQN524294 FAJ524294 FKF524294 FUB524294 GDX524294 GNT524294 GXP524294 HHL524294 HRH524294 IBD524294 IKZ524294 IUV524294 JER524294 JON524294 JYJ524294 KIF524294 KSB524294 LBX524294 LLT524294 LVP524294 MFL524294 MPH524294 MZD524294 NIZ524294 NSV524294 OCR524294 OMN524294 OWJ524294 PGF524294 PQB524294 PZX524294 QJT524294 QTP524294 RDL524294 RNH524294 RXD524294 SGZ524294 SQV524294 TAR524294 TKN524294 TUJ524294 UEF524294 UOB524294 UXX524294 VHT524294 VRP524294 WBL524294 WLH524294 WVD524294 A589830 IR589830 SN589830 ACJ589830 AMF589830 AWB589830 BFX589830 BPT589830 BZP589830 CJL589830 CTH589830 DDD589830 DMZ589830 DWV589830 EGR589830 EQN589830 FAJ589830 FKF589830 FUB589830 GDX589830 GNT589830 GXP589830 HHL589830 HRH589830 IBD589830 IKZ589830 IUV589830 JER589830 JON589830 JYJ589830 KIF589830 KSB589830 LBX589830 LLT589830 LVP589830 MFL589830 MPH589830 MZD589830 NIZ589830 NSV589830 OCR589830 OMN589830 OWJ589830 PGF589830 PQB589830 PZX589830 QJT589830 QTP589830 RDL589830 RNH589830 RXD589830 SGZ589830 SQV589830 TAR589830 TKN589830 TUJ589830 UEF589830 UOB589830 UXX589830 VHT589830 VRP589830 WBL589830 WLH589830 WVD589830 A655366 IR655366 SN655366 ACJ655366 AMF655366 AWB655366 BFX655366 BPT655366 BZP655366 CJL655366 CTH655366 DDD655366 DMZ655366 DWV655366 EGR655366 EQN655366 FAJ655366 FKF655366 FUB655366 GDX655366 GNT655366 GXP655366 HHL655366 HRH655366 IBD655366 IKZ655366 IUV655366 JER655366 JON655366 JYJ655366 KIF655366 KSB655366 LBX655366 LLT655366 LVP655366 MFL655366 MPH655366 MZD655366 NIZ655366 NSV655366 OCR655366 OMN655366 OWJ655366 PGF655366 PQB655366 PZX655366 QJT655366 QTP655366 RDL655366 RNH655366 RXD655366 SGZ655366 SQV655366 TAR655366 TKN655366 TUJ655366 UEF655366 UOB655366 UXX655366 VHT655366 VRP655366 WBL655366 WLH655366 WVD655366 A720902 IR720902 SN720902 ACJ720902 AMF720902 AWB720902 BFX720902 BPT720902 BZP720902 CJL720902 CTH720902 DDD720902 DMZ720902 DWV720902 EGR720902 EQN720902 FAJ720902 FKF720902 FUB720902 GDX720902 GNT720902 GXP720902 HHL720902 HRH720902 IBD720902 IKZ720902 IUV720902 JER720902 JON720902 JYJ720902 KIF720902 KSB720902 LBX720902 LLT720902 LVP720902 MFL720902 MPH720902 MZD720902 NIZ720902 NSV720902 OCR720902 OMN720902 OWJ720902 PGF720902 PQB720902 PZX720902 QJT720902 QTP720902 RDL720902 RNH720902 RXD720902 SGZ720902 SQV720902 TAR720902 TKN720902 TUJ720902 UEF720902 UOB720902 UXX720902 VHT720902 VRP720902 WBL720902 WLH720902 WVD720902 A786438 IR786438 SN786438 ACJ786438 AMF786438 AWB786438 BFX786438 BPT786438 BZP786438 CJL786438 CTH786438 DDD786438 DMZ786438 DWV786438 EGR786438 EQN786438 FAJ786438 FKF786438 FUB786438 GDX786438 GNT786438 GXP786438 HHL786438 HRH786438 IBD786438 IKZ786438 IUV786438 JER786438 JON786438 JYJ786438 KIF786438 KSB786438 LBX786438 LLT786438 LVP786438 MFL786438 MPH786438 MZD786438 NIZ786438 NSV786438 OCR786438 OMN786438 OWJ786438 PGF786438 PQB786438 PZX786438 QJT786438 QTP786438 RDL786438 RNH786438 RXD786438 SGZ786438 SQV786438 TAR786438 TKN786438 TUJ786438 UEF786438 UOB786438 UXX786438 VHT786438 VRP786438 WBL786438 WLH786438 WVD786438 A851974 IR851974 SN851974 ACJ851974 AMF851974 AWB851974 BFX851974 BPT851974 BZP851974 CJL851974 CTH851974 DDD851974 DMZ851974 DWV851974 EGR851974 EQN851974 FAJ851974 FKF851974 FUB851974 GDX851974 GNT851974 GXP851974 HHL851974 HRH851974 IBD851974 IKZ851974 IUV851974 JER851974 JON851974 JYJ851974 KIF851974 KSB851974 LBX851974 LLT851974 LVP851974 MFL851974 MPH851974 MZD851974 NIZ851974 NSV851974 OCR851974 OMN851974 OWJ851974 PGF851974 PQB851974 PZX851974 QJT851974 QTP851974 RDL851974 RNH851974 RXD851974 SGZ851974 SQV851974 TAR851974 TKN851974 TUJ851974 UEF851974 UOB851974 UXX851974 VHT851974 VRP851974 WBL851974 WLH851974 WVD851974 A917510 IR917510 SN917510 ACJ917510 AMF917510 AWB917510 BFX917510 BPT917510 BZP917510 CJL917510 CTH917510 DDD917510 DMZ917510 DWV917510 EGR917510 EQN917510 FAJ917510 FKF917510 FUB917510 GDX917510 GNT917510 GXP917510 HHL917510 HRH917510 IBD917510 IKZ917510 IUV917510 JER917510 JON917510 JYJ917510 KIF917510 KSB917510 LBX917510 LLT917510 LVP917510 MFL917510 MPH917510 MZD917510 NIZ917510 NSV917510 OCR917510 OMN917510 OWJ917510 PGF917510 PQB917510 PZX917510 QJT917510 QTP917510 RDL917510 RNH917510 RXD917510 SGZ917510 SQV917510 TAR917510 TKN917510 TUJ917510 UEF917510 UOB917510 UXX917510 VHT917510 VRP917510 WBL917510 WLH917510 WVD917510 A983046 IR983046 SN983046 ACJ983046 AMF983046 AWB983046 BFX983046 BPT983046 BZP983046 CJL983046 CTH983046 DDD983046 DMZ983046 DWV983046 EGR983046 EQN983046 FAJ983046 FKF983046 FUB983046 GDX983046 GNT983046 GXP983046 HHL983046 HRH983046 IBD983046 IKZ983046 IUV983046 JER983046 JON983046 JYJ983046 KIF983046 KSB983046 LBX983046 LLT983046 LVP983046 MFL983046 MPH983046 MZD983046 NIZ983046 NSV983046 OCR983046 OMN983046 OWJ983046 PGF983046 PQB983046 PZX983046 QJT983046 QTP983046 RDL983046 RNH983046 RXD983046 SGZ983046 SQV983046 TAR983046 TKN983046 TUJ983046 UEF983046 UOB983046 UXX983046 VHT983046 VRP983046 WBL983046" xr:uid="{00000000-0002-0000-0000-00000E000000}"/>
    <dataValidation type="list" allowBlank="1" showInputMessage="1" showErrorMessage="1" sqref="D65542:D65544 AWE65542:AWE65544 BGA65542:BGA65544 BPW65542:BPW65544 BZS65542:BZS65544 CJO65542:CJO65544 CTK65542:CTK65544 DDG65542:DDG65544 DNC65542:DNC65544 DWY65542:DWY65544 EGU65542:EGU65544 EQQ65542:EQQ65544 FAM65542:FAM65544 FKI65542:FKI65544 FUE65542:FUE65544 GEA65542:GEA65544 GNW65542:GNW65544 GXS65542:GXS65544 HHO65542:HHO65544 HRK65542:HRK65544 IBG65542:IBG65544 ILC65542:ILC65544 IUY65542:IUY65544 JEU65542:JEU65544 JOQ65542:JOQ65544 JYM65542:JYM65544 KII65542:KII65544 KSE65542:KSE65544 LCA65542:LCA65544 LLW65542:LLW65544 LVS65542:LVS65544 MFO65542:MFO65544 MPK65542:MPK65544 MZG65542:MZG65544 NJC65542:NJC65544 NSY65542:NSY65544 OCU65542:OCU65544 OMQ65542:OMQ65544 OWM65542:OWM65544 PGI65542:PGI65544 PQE65542:PQE65544 QAA65542:QAA65544 QJW65542:QJW65544 QTS65542:QTS65544 RDO65542:RDO65544 RNK65542:RNK65544 RXG65542:RXG65544 SHC65542:SHC65544 SQY65542:SQY65544 TAU65542:TAU65544 TKQ65542:TKQ65544 TUM65542:TUM65544 UEI65542:UEI65544 UOE65542:UOE65544 UYA65542:UYA65544 VHW65542:VHW65544 VRS65542:VRS65544 WBO65542:WBO65544 WLK65542:WLK65544 WVG65542:WVG65544 D131078:D131080 IU131078:IU131080 SQ131078:SQ131080 ACM131078:ACM131080 AMI131078:AMI131080 AWE131078:AWE131080 BGA131078:BGA131080 BPW131078:BPW131080 BZS131078:BZS131080 CJO131078:CJO131080 CTK131078:CTK131080 DDG131078:DDG131080 DNC131078:DNC131080 DWY131078:DWY131080 EGU131078:EGU131080 EQQ131078:EQQ131080 FAM131078:FAM131080 FKI131078:FKI131080 FUE131078:FUE131080 GEA131078:GEA131080 GNW131078:GNW131080 GXS131078:GXS131080 HHO131078:HHO131080 HRK131078:HRK131080 IBG131078:IBG131080 ILC131078:ILC131080 IUY131078:IUY131080 JEU131078:JEU131080 JOQ131078:JOQ131080 JYM131078:JYM131080 KII131078:KII131080 KSE131078:KSE131080 LCA131078:LCA131080 LLW131078:LLW131080 LVS131078:LVS131080 MFO131078:MFO131080 MPK131078:MPK131080 MZG131078:MZG131080 NJC131078:NJC131080 NSY131078:NSY131080 OCU131078:OCU131080 OMQ131078:OMQ131080 OWM131078:OWM131080 PGI131078:PGI131080 PQE131078:PQE131080 QAA131078:QAA131080 QJW131078:QJW131080 QTS131078:QTS131080 RDO131078:RDO131080 RNK131078:RNK131080 RXG131078:RXG131080 SHC131078:SHC131080 SQY131078:SQY131080 TAU131078:TAU131080 TKQ131078:TKQ131080 TUM131078:TUM131080 UEI131078:UEI131080 UOE131078:UOE131080 UYA131078:UYA131080 VHW131078:VHW131080 VRS131078:VRS131080 WBO131078:WBO131080 WLK131078:WLK131080 WVG131078:WVG131080 D196614:D196616 IU196614:IU196616 SQ196614:SQ196616 ACM196614:ACM196616 AMI196614:AMI196616 AWE196614:AWE196616 BGA196614:BGA196616 BPW196614:BPW196616 BZS196614:BZS196616 CJO196614:CJO196616 CTK196614:CTK196616 DDG196614:DDG196616 DNC196614:DNC196616 DWY196614:DWY196616 EGU196614:EGU196616 EQQ196614:EQQ196616 FAM196614:FAM196616 FKI196614:FKI196616 FUE196614:FUE196616 GEA196614:GEA196616 GNW196614:GNW196616 GXS196614:GXS196616 HHO196614:HHO196616 HRK196614:HRK196616 IBG196614:IBG196616 ILC196614:ILC196616 IUY196614:IUY196616 JEU196614:JEU196616 JOQ196614:JOQ196616 JYM196614:JYM196616 KII196614:KII196616 KSE196614:KSE196616 LCA196614:LCA196616 LLW196614:LLW196616 LVS196614:LVS196616 MFO196614:MFO196616 MPK196614:MPK196616 MZG196614:MZG196616 NJC196614:NJC196616 NSY196614:NSY196616 OCU196614:OCU196616 OMQ196614:OMQ196616 OWM196614:OWM196616 PGI196614:PGI196616 PQE196614:PQE196616 QAA196614:QAA196616 QJW196614:QJW196616 QTS196614:QTS196616 RDO196614:RDO196616 RNK196614:RNK196616 RXG196614:RXG196616 SHC196614:SHC196616 SQY196614:SQY196616 TAU196614:TAU196616 TKQ196614:TKQ196616 TUM196614:TUM196616 UEI196614:UEI196616 UOE196614:UOE196616 UYA196614:UYA196616 VHW196614:VHW196616 VRS196614:VRS196616 WBO196614:WBO196616 WLK196614:WLK196616 WVG196614:WVG196616 D262150:D262152 IU262150:IU262152 SQ262150:SQ262152 ACM262150:ACM262152 AMI262150:AMI262152 AWE262150:AWE262152 BGA262150:BGA262152 BPW262150:BPW262152 BZS262150:BZS262152 CJO262150:CJO262152 CTK262150:CTK262152 DDG262150:DDG262152 DNC262150:DNC262152 DWY262150:DWY262152 EGU262150:EGU262152 EQQ262150:EQQ262152 FAM262150:FAM262152 FKI262150:FKI262152 FUE262150:FUE262152 GEA262150:GEA262152 GNW262150:GNW262152 GXS262150:GXS262152 HHO262150:HHO262152 HRK262150:HRK262152 IBG262150:IBG262152 ILC262150:ILC262152 IUY262150:IUY262152 JEU262150:JEU262152 JOQ262150:JOQ262152 JYM262150:JYM262152 KII262150:KII262152 KSE262150:KSE262152 LCA262150:LCA262152 LLW262150:LLW262152 LVS262150:LVS262152 MFO262150:MFO262152 MPK262150:MPK262152 MZG262150:MZG262152 NJC262150:NJC262152 NSY262150:NSY262152 OCU262150:OCU262152 OMQ262150:OMQ262152 OWM262150:OWM262152 PGI262150:PGI262152 PQE262150:PQE262152 QAA262150:QAA262152 QJW262150:QJW262152 QTS262150:QTS262152 RDO262150:RDO262152 RNK262150:RNK262152 RXG262150:RXG262152 SHC262150:SHC262152 SQY262150:SQY262152 TAU262150:TAU262152 TKQ262150:TKQ262152 TUM262150:TUM262152 UEI262150:UEI262152 UOE262150:UOE262152 UYA262150:UYA262152 VHW262150:VHW262152 VRS262150:VRS262152 WBO262150:WBO262152 WLK262150:WLK262152 WVG262150:WVG262152 D327686:D327688 IU327686:IU327688 SQ327686:SQ327688 ACM327686:ACM327688 AMI327686:AMI327688 AWE327686:AWE327688 BGA327686:BGA327688 BPW327686:BPW327688 BZS327686:BZS327688 CJO327686:CJO327688 CTK327686:CTK327688 DDG327686:DDG327688 DNC327686:DNC327688 DWY327686:DWY327688 EGU327686:EGU327688 EQQ327686:EQQ327688 FAM327686:FAM327688 FKI327686:FKI327688 FUE327686:FUE327688 GEA327686:GEA327688 GNW327686:GNW327688 GXS327686:GXS327688 HHO327686:HHO327688 HRK327686:HRK327688 IBG327686:IBG327688 ILC327686:ILC327688 IUY327686:IUY327688 JEU327686:JEU327688 JOQ327686:JOQ327688 JYM327686:JYM327688 KII327686:KII327688 KSE327686:KSE327688 LCA327686:LCA327688 LLW327686:LLW327688 LVS327686:LVS327688 MFO327686:MFO327688 MPK327686:MPK327688 MZG327686:MZG327688 NJC327686:NJC327688 NSY327686:NSY327688 OCU327686:OCU327688 OMQ327686:OMQ327688 OWM327686:OWM327688 PGI327686:PGI327688 PQE327686:PQE327688 QAA327686:QAA327688 QJW327686:QJW327688 QTS327686:QTS327688 RDO327686:RDO327688 RNK327686:RNK327688 RXG327686:RXG327688 SHC327686:SHC327688 SQY327686:SQY327688 TAU327686:TAU327688 TKQ327686:TKQ327688 TUM327686:TUM327688 UEI327686:UEI327688 UOE327686:UOE327688 UYA327686:UYA327688 VHW327686:VHW327688 VRS327686:VRS327688 WBO327686:WBO327688 WLK327686:WLK327688 WVG327686:WVG327688 D393222:D393224 IU393222:IU393224 SQ393222:SQ393224 ACM393222:ACM393224 AMI393222:AMI393224 AWE393222:AWE393224 BGA393222:BGA393224 BPW393222:BPW393224 BZS393222:BZS393224 CJO393222:CJO393224 CTK393222:CTK393224 DDG393222:DDG393224 DNC393222:DNC393224 DWY393222:DWY393224 EGU393222:EGU393224 EQQ393222:EQQ393224 FAM393222:FAM393224 FKI393222:FKI393224 FUE393222:FUE393224 GEA393222:GEA393224 GNW393222:GNW393224 GXS393222:GXS393224 HHO393222:HHO393224 HRK393222:HRK393224 IBG393222:IBG393224 ILC393222:ILC393224 IUY393222:IUY393224 JEU393222:JEU393224 JOQ393222:JOQ393224 JYM393222:JYM393224 KII393222:KII393224 KSE393222:KSE393224 LCA393222:LCA393224 LLW393222:LLW393224 LVS393222:LVS393224 MFO393222:MFO393224 MPK393222:MPK393224 MZG393222:MZG393224 NJC393222:NJC393224 NSY393222:NSY393224 OCU393222:OCU393224 OMQ393222:OMQ393224 OWM393222:OWM393224 PGI393222:PGI393224 PQE393222:PQE393224 QAA393222:QAA393224 QJW393222:QJW393224 QTS393222:QTS393224 RDO393222:RDO393224 RNK393222:RNK393224 RXG393222:RXG393224 SHC393222:SHC393224 SQY393222:SQY393224 TAU393222:TAU393224 TKQ393222:TKQ393224 TUM393222:TUM393224 UEI393222:UEI393224 UOE393222:UOE393224 UYA393222:UYA393224 VHW393222:VHW393224 VRS393222:VRS393224 WBO393222:WBO393224 WLK393222:WLK393224 WVG393222:WVG393224 D458758:D458760 IU458758:IU458760 SQ458758:SQ458760 ACM458758:ACM458760 AMI458758:AMI458760 AWE458758:AWE458760 BGA458758:BGA458760 BPW458758:BPW458760 BZS458758:BZS458760 CJO458758:CJO458760 CTK458758:CTK458760 DDG458758:DDG458760 DNC458758:DNC458760 DWY458758:DWY458760 EGU458758:EGU458760 EQQ458758:EQQ458760 FAM458758:FAM458760 FKI458758:FKI458760 FUE458758:FUE458760 GEA458758:GEA458760 GNW458758:GNW458760 GXS458758:GXS458760 HHO458758:HHO458760 HRK458758:HRK458760 IBG458758:IBG458760 ILC458758:ILC458760 IUY458758:IUY458760 JEU458758:JEU458760 JOQ458758:JOQ458760 JYM458758:JYM458760 KII458758:KII458760 KSE458758:KSE458760 LCA458758:LCA458760 LLW458758:LLW458760 LVS458758:LVS458760 MFO458758:MFO458760 MPK458758:MPK458760 MZG458758:MZG458760 NJC458758:NJC458760 NSY458758:NSY458760 OCU458758:OCU458760 OMQ458758:OMQ458760 OWM458758:OWM458760 PGI458758:PGI458760 PQE458758:PQE458760 QAA458758:QAA458760 QJW458758:QJW458760 QTS458758:QTS458760 RDO458758:RDO458760 RNK458758:RNK458760 RXG458758:RXG458760 SHC458758:SHC458760 SQY458758:SQY458760 TAU458758:TAU458760 TKQ458758:TKQ458760 TUM458758:TUM458760 UEI458758:UEI458760 UOE458758:UOE458760 UYA458758:UYA458760 VHW458758:VHW458760 VRS458758:VRS458760 WBO458758:WBO458760 WLK458758:WLK458760 WVG458758:WVG458760 D524294:D524296 IU524294:IU524296 SQ524294:SQ524296 ACM524294:ACM524296 AMI524294:AMI524296 AWE524294:AWE524296 BGA524294:BGA524296 BPW524294:BPW524296 BZS524294:BZS524296 CJO524294:CJO524296 CTK524294:CTK524296 DDG524294:DDG524296 DNC524294:DNC524296 DWY524294:DWY524296 EGU524294:EGU524296 EQQ524294:EQQ524296 FAM524294:FAM524296 FKI524294:FKI524296 FUE524294:FUE524296 GEA524294:GEA524296 GNW524294:GNW524296 GXS524294:GXS524296 HHO524294:HHO524296 HRK524294:HRK524296 IBG524294:IBG524296 ILC524294:ILC524296 IUY524294:IUY524296 JEU524294:JEU524296 JOQ524294:JOQ524296 JYM524294:JYM524296 KII524294:KII524296 KSE524294:KSE524296 LCA524294:LCA524296 LLW524294:LLW524296 LVS524294:LVS524296 MFO524294:MFO524296 MPK524294:MPK524296 MZG524294:MZG524296 NJC524294:NJC524296 NSY524294:NSY524296 OCU524294:OCU524296 OMQ524294:OMQ524296 OWM524294:OWM524296 PGI524294:PGI524296 PQE524294:PQE524296 QAA524294:QAA524296 QJW524294:QJW524296 QTS524294:QTS524296 RDO524294:RDO524296 RNK524294:RNK524296 RXG524294:RXG524296 SHC524294:SHC524296 SQY524294:SQY524296 TAU524294:TAU524296 TKQ524294:TKQ524296 TUM524294:TUM524296 UEI524294:UEI524296 UOE524294:UOE524296 UYA524294:UYA524296 VHW524294:VHW524296 VRS524294:VRS524296 WBO524294:WBO524296 WLK524294:WLK524296 WVG524294:WVG524296 D589830:D589832 IU589830:IU589832 SQ589830:SQ589832 ACM589830:ACM589832 AMI589830:AMI589832 AWE589830:AWE589832 BGA589830:BGA589832 BPW589830:BPW589832 BZS589830:BZS589832 CJO589830:CJO589832 CTK589830:CTK589832 DDG589830:DDG589832 DNC589830:DNC589832 DWY589830:DWY589832 EGU589830:EGU589832 EQQ589830:EQQ589832 FAM589830:FAM589832 FKI589830:FKI589832 FUE589830:FUE589832 GEA589830:GEA589832 GNW589830:GNW589832 GXS589830:GXS589832 HHO589830:HHO589832 HRK589830:HRK589832 IBG589830:IBG589832 ILC589830:ILC589832 IUY589830:IUY589832 JEU589830:JEU589832 JOQ589830:JOQ589832 JYM589830:JYM589832 KII589830:KII589832 KSE589830:KSE589832 LCA589830:LCA589832 LLW589830:LLW589832 LVS589830:LVS589832 MFO589830:MFO589832 MPK589830:MPK589832 MZG589830:MZG589832 NJC589830:NJC589832 NSY589830:NSY589832 OCU589830:OCU589832 OMQ589830:OMQ589832 OWM589830:OWM589832 PGI589830:PGI589832 PQE589830:PQE589832 QAA589830:QAA589832 QJW589830:QJW589832 QTS589830:QTS589832 RDO589830:RDO589832 RNK589830:RNK589832 RXG589830:RXG589832 SHC589830:SHC589832 SQY589830:SQY589832 TAU589830:TAU589832 TKQ589830:TKQ589832 TUM589830:TUM589832 UEI589830:UEI589832 UOE589830:UOE589832 UYA589830:UYA589832 VHW589830:VHW589832 VRS589830:VRS589832 WBO589830:WBO589832 WLK589830:WLK589832 WVG589830:WVG589832 D655366:D655368 IU655366:IU655368 SQ655366:SQ655368 ACM655366:ACM655368 AMI655366:AMI655368 AWE655366:AWE655368 BGA655366:BGA655368 BPW655366:BPW655368 BZS655366:BZS655368 CJO655366:CJO655368 CTK655366:CTK655368 DDG655366:DDG655368 DNC655366:DNC655368 DWY655366:DWY655368 EGU655366:EGU655368 EQQ655366:EQQ655368 FAM655366:FAM655368 FKI655366:FKI655368 FUE655366:FUE655368 GEA655366:GEA655368 GNW655366:GNW655368 GXS655366:GXS655368 HHO655366:HHO655368 HRK655366:HRK655368 IBG655366:IBG655368 ILC655366:ILC655368 IUY655366:IUY655368 JEU655366:JEU655368 JOQ655366:JOQ655368 JYM655366:JYM655368 KII655366:KII655368 KSE655366:KSE655368 LCA655366:LCA655368 LLW655366:LLW655368 LVS655366:LVS655368 MFO655366:MFO655368 MPK655366:MPK655368 MZG655366:MZG655368 NJC655366:NJC655368 NSY655366:NSY655368 OCU655366:OCU655368 OMQ655366:OMQ655368 OWM655366:OWM655368 PGI655366:PGI655368 PQE655366:PQE655368 QAA655366:QAA655368 QJW655366:QJW655368 QTS655366:QTS655368 RDO655366:RDO655368 RNK655366:RNK655368 RXG655366:RXG655368 SHC655366:SHC655368 SQY655366:SQY655368 TAU655366:TAU655368 TKQ655366:TKQ655368 TUM655366:TUM655368 UEI655366:UEI655368 UOE655366:UOE655368 UYA655366:UYA655368 VHW655366:VHW655368 VRS655366:VRS655368 WBO655366:WBO655368 WLK655366:WLK655368 WVG655366:WVG655368 D720902:D720904 IU720902:IU720904 SQ720902:SQ720904 ACM720902:ACM720904 AMI720902:AMI720904 AWE720902:AWE720904 BGA720902:BGA720904 BPW720902:BPW720904 BZS720902:BZS720904 CJO720902:CJO720904 CTK720902:CTK720904 DDG720902:DDG720904 DNC720902:DNC720904 DWY720902:DWY720904 EGU720902:EGU720904 EQQ720902:EQQ720904 FAM720902:FAM720904 FKI720902:FKI720904 FUE720902:FUE720904 GEA720902:GEA720904 GNW720902:GNW720904 GXS720902:GXS720904 HHO720902:HHO720904 HRK720902:HRK720904 IBG720902:IBG720904 ILC720902:ILC720904 IUY720902:IUY720904 JEU720902:JEU720904 JOQ720902:JOQ720904 JYM720902:JYM720904 KII720902:KII720904 KSE720902:KSE720904 LCA720902:LCA720904 LLW720902:LLW720904 LVS720902:LVS720904 MFO720902:MFO720904 MPK720902:MPK720904 MZG720902:MZG720904 NJC720902:NJC720904 NSY720902:NSY720904 OCU720902:OCU720904 OMQ720902:OMQ720904 OWM720902:OWM720904 PGI720902:PGI720904 PQE720902:PQE720904 QAA720902:QAA720904 QJW720902:QJW720904 QTS720902:QTS720904 RDO720902:RDO720904 RNK720902:RNK720904 RXG720902:RXG720904 SHC720902:SHC720904 SQY720902:SQY720904 TAU720902:TAU720904 TKQ720902:TKQ720904 TUM720902:TUM720904 UEI720902:UEI720904 UOE720902:UOE720904 UYA720902:UYA720904 VHW720902:VHW720904 VRS720902:VRS720904 WBO720902:WBO720904 WLK720902:WLK720904 WVG720902:WVG720904 D786438:D786440 IU786438:IU786440 SQ786438:SQ786440 ACM786438:ACM786440 AMI786438:AMI786440 AWE786438:AWE786440 BGA786438:BGA786440 BPW786438:BPW786440 BZS786438:BZS786440 CJO786438:CJO786440 CTK786438:CTK786440 DDG786438:DDG786440 DNC786438:DNC786440 DWY786438:DWY786440 EGU786438:EGU786440 EQQ786438:EQQ786440 FAM786438:FAM786440 FKI786438:FKI786440 FUE786438:FUE786440 GEA786438:GEA786440 GNW786438:GNW786440 GXS786438:GXS786440 HHO786438:HHO786440 HRK786438:HRK786440 IBG786438:IBG786440 ILC786438:ILC786440 IUY786438:IUY786440 JEU786438:JEU786440 JOQ786438:JOQ786440 JYM786438:JYM786440 KII786438:KII786440 KSE786438:KSE786440 LCA786438:LCA786440 LLW786438:LLW786440 LVS786438:LVS786440 MFO786438:MFO786440 MPK786438:MPK786440 MZG786438:MZG786440 NJC786438:NJC786440 NSY786438:NSY786440 OCU786438:OCU786440 OMQ786438:OMQ786440 OWM786438:OWM786440 PGI786438:PGI786440 PQE786438:PQE786440 QAA786438:QAA786440 QJW786438:QJW786440 QTS786438:QTS786440 RDO786438:RDO786440 RNK786438:RNK786440 RXG786438:RXG786440 SHC786438:SHC786440 SQY786438:SQY786440 TAU786438:TAU786440 TKQ786438:TKQ786440 TUM786438:TUM786440 UEI786438:UEI786440 UOE786438:UOE786440 UYA786438:UYA786440 VHW786438:VHW786440 VRS786438:VRS786440 WBO786438:WBO786440 WLK786438:WLK786440 WVG786438:WVG786440 D851974:D851976 IU851974:IU851976 SQ851974:SQ851976 ACM851974:ACM851976 AMI851974:AMI851976 AWE851974:AWE851976 BGA851974:BGA851976 BPW851974:BPW851976 BZS851974:BZS851976 CJO851974:CJO851976 CTK851974:CTK851976 DDG851974:DDG851976 DNC851974:DNC851976 DWY851974:DWY851976 EGU851974:EGU851976 EQQ851974:EQQ851976 FAM851974:FAM851976 FKI851974:FKI851976 FUE851974:FUE851976 GEA851974:GEA851976 GNW851974:GNW851976 GXS851974:GXS851976 HHO851974:HHO851976 HRK851974:HRK851976 IBG851974:IBG851976 ILC851974:ILC851976 IUY851974:IUY851976 JEU851974:JEU851976 JOQ851974:JOQ851976 JYM851974:JYM851976 KII851974:KII851976 KSE851974:KSE851976 LCA851974:LCA851976 LLW851974:LLW851976 LVS851974:LVS851976 MFO851974:MFO851976 MPK851974:MPK851976 MZG851974:MZG851976 NJC851974:NJC851976 NSY851974:NSY851976 OCU851974:OCU851976 OMQ851974:OMQ851976 OWM851974:OWM851976 PGI851974:PGI851976 PQE851974:PQE851976 QAA851974:QAA851976 QJW851974:QJW851976 QTS851974:QTS851976 RDO851974:RDO851976 RNK851974:RNK851976 RXG851974:RXG851976 SHC851974:SHC851976 SQY851974:SQY851976 TAU851974:TAU851976 TKQ851974:TKQ851976 TUM851974:TUM851976 UEI851974:UEI851976 UOE851974:UOE851976 UYA851974:UYA851976 VHW851974:VHW851976 VRS851974:VRS851976 WBO851974:WBO851976 WLK851974:WLK851976 WVG851974:WVG851976 D917510:D917512 IU917510:IU917512 SQ917510:SQ917512 ACM917510:ACM917512 AMI917510:AMI917512 AWE917510:AWE917512 BGA917510:BGA917512 BPW917510:BPW917512 BZS917510:BZS917512 CJO917510:CJO917512 CTK917510:CTK917512 DDG917510:DDG917512 DNC917510:DNC917512 DWY917510:DWY917512 EGU917510:EGU917512 EQQ917510:EQQ917512 FAM917510:FAM917512 FKI917510:FKI917512 FUE917510:FUE917512 GEA917510:GEA917512 GNW917510:GNW917512 GXS917510:GXS917512 HHO917510:HHO917512 HRK917510:HRK917512 IBG917510:IBG917512 ILC917510:ILC917512 IUY917510:IUY917512 JEU917510:JEU917512 JOQ917510:JOQ917512 JYM917510:JYM917512 KII917510:KII917512 KSE917510:KSE917512 LCA917510:LCA917512 LLW917510:LLW917512 LVS917510:LVS917512 MFO917510:MFO917512 MPK917510:MPK917512 MZG917510:MZG917512 NJC917510:NJC917512 NSY917510:NSY917512 OCU917510:OCU917512 OMQ917510:OMQ917512 OWM917510:OWM917512 PGI917510:PGI917512 PQE917510:PQE917512 QAA917510:QAA917512 QJW917510:QJW917512 QTS917510:QTS917512 RDO917510:RDO917512 RNK917510:RNK917512 RXG917510:RXG917512 SHC917510:SHC917512 SQY917510:SQY917512 TAU917510:TAU917512 TKQ917510:TKQ917512 TUM917510:TUM917512 UEI917510:UEI917512 UOE917510:UOE917512 UYA917510:UYA917512 VHW917510:VHW917512 VRS917510:VRS917512 WBO917510:WBO917512 WLK917510:WLK917512 WVG917510:WVG917512 D983046:D983048 IU983046:IU983048 SQ983046:SQ983048 ACM983046:ACM983048 AMI983046:AMI983048 AWE983046:AWE983048 BGA983046:BGA983048 BPW983046:BPW983048 BZS983046:BZS983048 CJO983046:CJO983048 CTK983046:CTK983048 DDG983046:DDG983048 DNC983046:DNC983048 DWY983046:DWY983048 EGU983046:EGU983048 EQQ983046:EQQ983048 FAM983046:FAM983048 FKI983046:FKI983048 FUE983046:FUE983048 GEA983046:GEA983048 GNW983046:GNW983048 GXS983046:GXS983048 HHO983046:HHO983048 HRK983046:HRK983048 IBG983046:IBG983048 ILC983046:ILC983048 IUY983046:IUY983048 JEU983046:JEU983048 JOQ983046:JOQ983048 JYM983046:JYM983048 KII983046:KII983048 KSE983046:KSE983048 LCA983046:LCA983048 LLW983046:LLW983048 LVS983046:LVS983048 MFO983046:MFO983048 MPK983046:MPK983048 MZG983046:MZG983048 NJC983046:NJC983048 NSY983046:NSY983048 OCU983046:OCU983048 OMQ983046:OMQ983048 OWM983046:OWM983048 PGI983046:PGI983048 PQE983046:PQE983048 QAA983046:QAA983048 QJW983046:QJW983048 QTS983046:QTS983048 RDO983046:RDO983048 RNK983046:RNK983048 RXG983046:RXG983048 SHC983046:SHC983048 SQY983046:SQY983048 TAU983046:TAU983048 TKQ983046:TKQ983048 TUM983046:TUM983048 UEI983046:UEI983048 UOE983046:UOE983048 UYA983046:UYA983048 VHW983046:VHW983048 VRS983046:VRS983048 WBO983046:WBO983048 WLK983046:WLK983048 WVG983046:WVG983048 IU6:IU8 IU10:IU12 SQ10:SQ12 ACM10:ACM12 AMI10:AMI12 AWE10:AWE12 BGA10:BGA12 BPW10:BPW12 BZS10:BZS12 CJO10:CJO12 CTK10:CTK12 DDG10:DDG12 DNC10:DNC12 DWY10:DWY12 EGU10:EGU12 EQQ10:EQQ12 FAM10:FAM12 FKI10:FKI12 FUE10:FUE12 GEA10:GEA12 GNW10:GNW12 GXS10:GXS12 HHO10:HHO12 HRK10:HRK12 IBG10:IBG12 ILC10:ILC12 IUY10:IUY12 JEU10:JEU12 JOQ10:JOQ12 JYM10:JYM12 KII10:KII12 KSE10:KSE12 LCA10:LCA12 LLW10:LLW12 LVS10:LVS12 MFO10:MFO12 MPK10:MPK12 MZG10:MZG12 NJC10:NJC12 NSY10:NSY12 OCU10:OCU12 OMQ10:OMQ12 OWM10:OWM12 PGI10:PGI12 PQE10:PQE12 QAA10:QAA12 QJW10:QJW12 QTS10:QTS12 RDO10:RDO12 RNK10:RNK12 RXG10:RXG12 SHC10:SHC12 SQY10:SQY12 TAU10:TAU12 TKQ10:TKQ12 TUM10:TUM12 UEI10:UEI12 UOE10:UOE12 UYA10:UYA12 VHW10:VHW12 VRS10:VRS12 WBO10:WBO12 WLK10:WLK12 WVG10:WVG12 D65546:D65548 IU65546:IU65548 SQ65546:SQ65548 ACM65546:ACM65548 AMI65546:AMI65548 AWE65546:AWE65548 BGA65546:BGA65548 BPW65546:BPW65548 BZS65546:BZS65548 CJO65546:CJO65548 CTK65546:CTK65548 DDG65546:DDG65548 DNC65546:DNC65548 DWY65546:DWY65548 EGU65546:EGU65548 EQQ65546:EQQ65548 FAM65546:FAM65548 FKI65546:FKI65548 FUE65546:FUE65548 GEA65546:GEA65548 GNW65546:GNW65548 GXS65546:GXS65548 HHO65546:HHO65548 HRK65546:HRK65548 IBG65546:IBG65548 ILC65546:ILC65548 IUY65546:IUY65548 JEU65546:JEU65548 JOQ65546:JOQ65548 JYM65546:JYM65548 KII65546:KII65548 KSE65546:KSE65548 LCA65546:LCA65548 LLW65546:LLW65548 LVS65546:LVS65548 MFO65546:MFO65548 MPK65546:MPK65548 MZG65546:MZG65548 NJC65546:NJC65548 NSY65546:NSY65548 OCU65546:OCU65548 OMQ65546:OMQ65548 OWM65546:OWM65548 PGI65546:PGI65548 PQE65546:PQE65548 QAA65546:QAA65548 QJW65546:QJW65548 QTS65546:QTS65548 RDO65546:RDO65548 RNK65546:RNK65548 RXG65546:RXG65548 SHC65546:SHC65548 SQY65546:SQY65548 TAU65546:TAU65548 TKQ65546:TKQ65548 TUM65546:TUM65548 UEI65546:UEI65548 UOE65546:UOE65548 UYA65546:UYA65548 VHW65546:VHW65548 VRS65546:VRS65548 WBO65546:WBO65548 WLK65546:WLK65548 WVG65546:WVG65548 D131082:D131084 IU131082:IU131084 SQ131082:SQ131084 ACM131082:ACM131084 AMI131082:AMI131084 AWE131082:AWE131084 BGA131082:BGA131084 BPW131082:BPW131084 BZS131082:BZS131084 CJO131082:CJO131084 CTK131082:CTK131084 DDG131082:DDG131084 DNC131082:DNC131084 DWY131082:DWY131084 EGU131082:EGU131084 EQQ131082:EQQ131084 FAM131082:FAM131084 FKI131082:FKI131084 FUE131082:FUE131084 GEA131082:GEA131084 GNW131082:GNW131084 GXS131082:GXS131084 HHO131082:HHO131084 HRK131082:HRK131084 IBG131082:IBG131084 ILC131082:ILC131084 IUY131082:IUY131084 JEU131082:JEU131084 JOQ131082:JOQ131084 JYM131082:JYM131084 KII131082:KII131084 KSE131082:KSE131084 LCA131082:LCA131084 LLW131082:LLW131084 LVS131082:LVS131084 MFO131082:MFO131084 MPK131082:MPK131084 MZG131082:MZG131084 NJC131082:NJC131084 NSY131082:NSY131084 OCU131082:OCU131084 OMQ131082:OMQ131084 OWM131082:OWM131084 PGI131082:PGI131084 PQE131082:PQE131084 QAA131082:QAA131084 QJW131082:QJW131084 QTS131082:QTS131084 RDO131082:RDO131084 RNK131082:RNK131084 RXG131082:RXG131084 SHC131082:SHC131084 SQY131082:SQY131084 TAU131082:TAU131084 TKQ131082:TKQ131084 TUM131082:TUM131084 UEI131082:UEI131084 UOE131082:UOE131084 UYA131082:UYA131084 VHW131082:VHW131084 VRS131082:VRS131084 WBO131082:WBO131084 WLK131082:WLK131084 WVG131082:WVG131084 D196618:D196620 IU196618:IU196620 SQ196618:SQ196620 ACM196618:ACM196620 AMI196618:AMI196620 AWE196618:AWE196620 BGA196618:BGA196620 BPW196618:BPW196620 BZS196618:BZS196620 CJO196618:CJO196620 CTK196618:CTK196620 DDG196618:DDG196620 DNC196618:DNC196620 DWY196618:DWY196620 EGU196618:EGU196620 EQQ196618:EQQ196620 FAM196618:FAM196620 FKI196618:FKI196620 FUE196618:FUE196620 GEA196618:GEA196620 GNW196618:GNW196620 GXS196618:GXS196620 HHO196618:HHO196620 HRK196618:HRK196620 IBG196618:IBG196620 ILC196618:ILC196620 IUY196618:IUY196620 JEU196618:JEU196620 JOQ196618:JOQ196620 JYM196618:JYM196620 KII196618:KII196620 KSE196618:KSE196620 LCA196618:LCA196620 LLW196618:LLW196620 LVS196618:LVS196620 MFO196618:MFO196620 MPK196618:MPK196620 MZG196618:MZG196620 NJC196618:NJC196620 NSY196618:NSY196620 OCU196618:OCU196620 OMQ196618:OMQ196620 OWM196618:OWM196620 PGI196618:PGI196620 PQE196618:PQE196620 QAA196618:QAA196620 QJW196618:QJW196620 QTS196618:QTS196620 RDO196618:RDO196620 RNK196618:RNK196620 RXG196618:RXG196620 SHC196618:SHC196620 SQY196618:SQY196620 TAU196618:TAU196620 TKQ196618:TKQ196620 TUM196618:TUM196620 UEI196618:UEI196620 UOE196618:UOE196620 UYA196618:UYA196620 VHW196618:VHW196620 VRS196618:VRS196620 WBO196618:WBO196620 WLK196618:WLK196620 WVG196618:WVG196620 D262154:D262156 IU262154:IU262156 SQ262154:SQ262156 ACM262154:ACM262156 AMI262154:AMI262156 AWE262154:AWE262156 BGA262154:BGA262156 BPW262154:BPW262156 BZS262154:BZS262156 CJO262154:CJO262156 CTK262154:CTK262156 DDG262154:DDG262156 DNC262154:DNC262156 DWY262154:DWY262156 EGU262154:EGU262156 EQQ262154:EQQ262156 FAM262154:FAM262156 FKI262154:FKI262156 FUE262154:FUE262156 GEA262154:GEA262156 GNW262154:GNW262156 GXS262154:GXS262156 HHO262154:HHO262156 HRK262154:HRK262156 IBG262154:IBG262156 ILC262154:ILC262156 IUY262154:IUY262156 JEU262154:JEU262156 JOQ262154:JOQ262156 JYM262154:JYM262156 KII262154:KII262156 KSE262154:KSE262156 LCA262154:LCA262156 LLW262154:LLW262156 LVS262154:LVS262156 MFO262154:MFO262156 MPK262154:MPK262156 MZG262154:MZG262156 NJC262154:NJC262156 NSY262154:NSY262156 OCU262154:OCU262156 OMQ262154:OMQ262156 OWM262154:OWM262156 PGI262154:PGI262156 PQE262154:PQE262156 QAA262154:QAA262156 QJW262154:QJW262156 QTS262154:QTS262156 RDO262154:RDO262156 RNK262154:RNK262156 RXG262154:RXG262156 SHC262154:SHC262156 SQY262154:SQY262156 TAU262154:TAU262156 TKQ262154:TKQ262156 TUM262154:TUM262156 UEI262154:UEI262156 UOE262154:UOE262156 UYA262154:UYA262156 VHW262154:VHW262156 VRS262154:VRS262156 WBO262154:WBO262156 WLK262154:WLK262156 WVG262154:WVG262156 D327690:D327692 IU327690:IU327692 SQ327690:SQ327692 ACM327690:ACM327692 AMI327690:AMI327692 AWE327690:AWE327692 BGA327690:BGA327692 BPW327690:BPW327692 BZS327690:BZS327692 CJO327690:CJO327692 CTK327690:CTK327692 DDG327690:DDG327692 DNC327690:DNC327692 DWY327690:DWY327692 EGU327690:EGU327692 EQQ327690:EQQ327692 FAM327690:FAM327692 FKI327690:FKI327692 FUE327690:FUE327692 GEA327690:GEA327692 GNW327690:GNW327692 GXS327690:GXS327692 HHO327690:HHO327692 HRK327690:HRK327692 IBG327690:IBG327692 ILC327690:ILC327692 IUY327690:IUY327692 JEU327690:JEU327692 JOQ327690:JOQ327692 JYM327690:JYM327692 KII327690:KII327692 KSE327690:KSE327692 LCA327690:LCA327692 LLW327690:LLW327692 LVS327690:LVS327692 MFO327690:MFO327692 MPK327690:MPK327692 MZG327690:MZG327692 NJC327690:NJC327692 NSY327690:NSY327692 OCU327690:OCU327692 OMQ327690:OMQ327692 OWM327690:OWM327692 PGI327690:PGI327692 PQE327690:PQE327692 QAA327690:QAA327692 QJW327690:QJW327692 QTS327690:QTS327692 RDO327690:RDO327692 RNK327690:RNK327692 RXG327690:RXG327692 SHC327690:SHC327692 SQY327690:SQY327692 TAU327690:TAU327692 TKQ327690:TKQ327692 TUM327690:TUM327692 UEI327690:UEI327692 UOE327690:UOE327692 UYA327690:UYA327692 VHW327690:VHW327692 VRS327690:VRS327692 WBO327690:WBO327692 WLK327690:WLK327692 WVG327690:WVG327692 D393226:D393228 IU393226:IU393228 SQ393226:SQ393228 ACM393226:ACM393228 AMI393226:AMI393228 AWE393226:AWE393228 BGA393226:BGA393228 BPW393226:BPW393228 BZS393226:BZS393228 CJO393226:CJO393228 CTK393226:CTK393228 DDG393226:DDG393228 DNC393226:DNC393228 DWY393226:DWY393228 EGU393226:EGU393228 EQQ393226:EQQ393228 FAM393226:FAM393228 FKI393226:FKI393228 FUE393226:FUE393228 GEA393226:GEA393228 GNW393226:GNW393228 GXS393226:GXS393228 HHO393226:HHO393228 HRK393226:HRK393228 IBG393226:IBG393228 ILC393226:ILC393228 IUY393226:IUY393228 JEU393226:JEU393228 JOQ393226:JOQ393228 JYM393226:JYM393228 KII393226:KII393228 KSE393226:KSE393228 LCA393226:LCA393228 LLW393226:LLW393228 LVS393226:LVS393228 MFO393226:MFO393228 MPK393226:MPK393228 MZG393226:MZG393228 NJC393226:NJC393228 NSY393226:NSY393228 OCU393226:OCU393228 OMQ393226:OMQ393228 OWM393226:OWM393228 PGI393226:PGI393228 PQE393226:PQE393228 QAA393226:QAA393228 QJW393226:QJW393228 QTS393226:QTS393228 RDO393226:RDO393228 RNK393226:RNK393228 RXG393226:RXG393228 SHC393226:SHC393228 SQY393226:SQY393228 TAU393226:TAU393228 TKQ393226:TKQ393228 TUM393226:TUM393228 UEI393226:UEI393228 UOE393226:UOE393228 UYA393226:UYA393228 VHW393226:VHW393228 VRS393226:VRS393228 WBO393226:WBO393228 WLK393226:WLK393228 WVG393226:WVG393228 D458762:D458764 IU458762:IU458764 SQ458762:SQ458764 ACM458762:ACM458764 AMI458762:AMI458764 AWE458762:AWE458764 BGA458762:BGA458764 BPW458762:BPW458764 BZS458762:BZS458764 CJO458762:CJO458764 CTK458762:CTK458764 DDG458762:DDG458764 DNC458762:DNC458764 DWY458762:DWY458764 EGU458762:EGU458764 EQQ458762:EQQ458764 FAM458762:FAM458764 FKI458762:FKI458764 FUE458762:FUE458764 GEA458762:GEA458764 GNW458762:GNW458764 GXS458762:GXS458764 HHO458762:HHO458764 HRK458762:HRK458764 IBG458762:IBG458764 ILC458762:ILC458764 IUY458762:IUY458764 JEU458762:JEU458764 JOQ458762:JOQ458764 JYM458762:JYM458764 KII458762:KII458764 KSE458762:KSE458764 LCA458762:LCA458764 LLW458762:LLW458764 LVS458762:LVS458764 MFO458762:MFO458764 MPK458762:MPK458764 MZG458762:MZG458764 NJC458762:NJC458764 NSY458762:NSY458764 OCU458762:OCU458764 OMQ458762:OMQ458764 OWM458762:OWM458764 PGI458762:PGI458764 PQE458762:PQE458764 QAA458762:QAA458764 QJW458762:QJW458764 QTS458762:QTS458764 RDO458762:RDO458764 RNK458762:RNK458764 RXG458762:RXG458764 SHC458762:SHC458764 SQY458762:SQY458764 TAU458762:TAU458764 TKQ458762:TKQ458764 TUM458762:TUM458764 UEI458762:UEI458764 UOE458762:UOE458764 UYA458762:UYA458764 VHW458762:VHW458764 VRS458762:VRS458764 WBO458762:WBO458764 WLK458762:WLK458764 WVG458762:WVG458764 D524298:D524300 IU524298:IU524300 SQ524298:SQ524300 ACM524298:ACM524300 AMI524298:AMI524300 AWE524298:AWE524300 BGA524298:BGA524300 BPW524298:BPW524300 BZS524298:BZS524300 CJO524298:CJO524300 CTK524298:CTK524300 DDG524298:DDG524300 DNC524298:DNC524300 DWY524298:DWY524300 EGU524298:EGU524300 EQQ524298:EQQ524300 FAM524298:FAM524300 FKI524298:FKI524300 FUE524298:FUE524300 GEA524298:GEA524300 GNW524298:GNW524300 GXS524298:GXS524300 HHO524298:HHO524300 HRK524298:HRK524300 IBG524298:IBG524300 ILC524298:ILC524300 IUY524298:IUY524300 JEU524298:JEU524300 JOQ524298:JOQ524300 JYM524298:JYM524300 KII524298:KII524300 KSE524298:KSE524300 LCA524298:LCA524300 LLW524298:LLW524300 LVS524298:LVS524300 MFO524298:MFO524300 MPK524298:MPK524300 MZG524298:MZG524300 NJC524298:NJC524300 NSY524298:NSY524300 OCU524298:OCU524300 OMQ524298:OMQ524300 OWM524298:OWM524300 PGI524298:PGI524300 PQE524298:PQE524300 QAA524298:QAA524300 QJW524298:QJW524300 QTS524298:QTS524300 RDO524298:RDO524300 RNK524298:RNK524300 RXG524298:RXG524300 SHC524298:SHC524300 SQY524298:SQY524300 TAU524298:TAU524300 TKQ524298:TKQ524300 TUM524298:TUM524300 UEI524298:UEI524300 UOE524298:UOE524300 UYA524298:UYA524300 VHW524298:VHW524300 VRS524298:VRS524300 WBO524298:WBO524300 WLK524298:WLK524300 WVG524298:WVG524300 D589834:D589836 IU589834:IU589836 SQ589834:SQ589836 ACM589834:ACM589836 AMI589834:AMI589836 AWE589834:AWE589836 BGA589834:BGA589836 BPW589834:BPW589836 BZS589834:BZS589836 CJO589834:CJO589836 CTK589834:CTK589836 DDG589834:DDG589836 DNC589834:DNC589836 DWY589834:DWY589836 EGU589834:EGU589836 EQQ589834:EQQ589836 FAM589834:FAM589836 FKI589834:FKI589836 FUE589834:FUE589836 GEA589834:GEA589836 GNW589834:GNW589836 GXS589834:GXS589836 HHO589834:HHO589836 HRK589834:HRK589836 IBG589834:IBG589836 ILC589834:ILC589836 IUY589834:IUY589836 JEU589834:JEU589836 JOQ589834:JOQ589836 JYM589834:JYM589836 KII589834:KII589836 KSE589834:KSE589836 LCA589834:LCA589836 LLW589834:LLW589836 LVS589834:LVS589836 MFO589834:MFO589836 MPK589834:MPK589836 MZG589834:MZG589836 NJC589834:NJC589836 NSY589834:NSY589836 OCU589834:OCU589836 OMQ589834:OMQ589836 OWM589834:OWM589836 PGI589834:PGI589836 PQE589834:PQE589836 QAA589834:QAA589836 QJW589834:QJW589836 QTS589834:QTS589836 RDO589834:RDO589836 RNK589834:RNK589836 RXG589834:RXG589836 SHC589834:SHC589836 SQY589834:SQY589836 TAU589834:TAU589836 TKQ589834:TKQ589836 TUM589834:TUM589836 UEI589834:UEI589836 UOE589834:UOE589836 UYA589834:UYA589836 VHW589834:VHW589836 VRS589834:VRS589836 WBO589834:WBO589836 WLK589834:WLK589836 WVG589834:WVG589836 D655370:D655372 IU655370:IU655372 SQ655370:SQ655372 ACM655370:ACM655372 AMI655370:AMI655372 AWE655370:AWE655372 BGA655370:BGA655372 BPW655370:BPW655372 BZS655370:BZS655372 CJO655370:CJO655372 CTK655370:CTK655372 DDG655370:DDG655372 DNC655370:DNC655372 DWY655370:DWY655372 EGU655370:EGU655372 EQQ655370:EQQ655372 FAM655370:FAM655372 FKI655370:FKI655372 FUE655370:FUE655372 GEA655370:GEA655372 GNW655370:GNW655372 GXS655370:GXS655372 HHO655370:HHO655372 HRK655370:HRK655372 IBG655370:IBG655372 ILC655370:ILC655372 IUY655370:IUY655372 JEU655370:JEU655372 JOQ655370:JOQ655372 JYM655370:JYM655372 KII655370:KII655372 KSE655370:KSE655372 LCA655370:LCA655372 LLW655370:LLW655372 LVS655370:LVS655372 MFO655370:MFO655372 MPK655370:MPK655372 MZG655370:MZG655372 NJC655370:NJC655372 NSY655370:NSY655372 OCU655370:OCU655372 OMQ655370:OMQ655372 OWM655370:OWM655372 PGI655370:PGI655372 PQE655370:PQE655372 QAA655370:QAA655372 QJW655370:QJW655372 QTS655370:QTS655372 RDO655370:RDO655372 RNK655370:RNK655372 RXG655370:RXG655372 SHC655370:SHC655372 SQY655370:SQY655372 TAU655370:TAU655372 TKQ655370:TKQ655372 TUM655370:TUM655372 UEI655370:UEI655372 UOE655370:UOE655372 UYA655370:UYA655372 VHW655370:VHW655372 VRS655370:VRS655372 WBO655370:WBO655372 WLK655370:WLK655372 WVG655370:WVG655372 D720906:D720908 IU720906:IU720908 SQ720906:SQ720908 ACM720906:ACM720908 AMI720906:AMI720908 AWE720906:AWE720908 BGA720906:BGA720908 BPW720906:BPW720908 BZS720906:BZS720908 CJO720906:CJO720908 CTK720906:CTK720908 DDG720906:DDG720908 DNC720906:DNC720908 DWY720906:DWY720908 EGU720906:EGU720908 EQQ720906:EQQ720908 FAM720906:FAM720908 FKI720906:FKI720908 FUE720906:FUE720908 GEA720906:GEA720908 GNW720906:GNW720908 GXS720906:GXS720908 HHO720906:HHO720908 HRK720906:HRK720908 IBG720906:IBG720908 ILC720906:ILC720908 IUY720906:IUY720908 JEU720906:JEU720908 JOQ720906:JOQ720908 JYM720906:JYM720908 KII720906:KII720908 KSE720906:KSE720908 LCA720906:LCA720908 LLW720906:LLW720908 LVS720906:LVS720908 MFO720906:MFO720908 MPK720906:MPK720908 MZG720906:MZG720908 NJC720906:NJC720908 NSY720906:NSY720908 OCU720906:OCU720908 OMQ720906:OMQ720908 OWM720906:OWM720908 PGI720906:PGI720908 PQE720906:PQE720908 QAA720906:QAA720908 QJW720906:QJW720908 QTS720906:QTS720908 RDO720906:RDO720908 RNK720906:RNK720908 RXG720906:RXG720908 SHC720906:SHC720908 SQY720906:SQY720908 TAU720906:TAU720908 TKQ720906:TKQ720908 TUM720906:TUM720908 UEI720906:UEI720908 UOE720906:UOE720908 UYA720906:UYA720908 VHW720906:VHW720908 VRS720906:VRS720908 WBO720906:WBO720908 WLK720906:WLK720908 WVG720906:WVG720908 D786442:D786444 IU786442:IU786444 SQ786442:SQ786444 ACM786442:ACM786444 AMI786442:AMI786444 AWE786442:AWE786444 BGA786442:BGA786444 BPW786442:BPW786444 BZS786442:BZS786444 CJO786442:CJO786444 CTK786442:CTK786444 DDG786442:DDG786444 DNC786442:DNC786444 DWY786442:DWY786444 EGU786442:EGU786444 EQQ786442:EQQ786444 FAM786442:FAM786444 FKI786442:FKI786444 FUE786442:FUE786444 GEA786442:GEA786444 GNW786442:GNW786444 GXS786442:GXS786444 HHO786442:HHO786444 HRK786442:HRK786444 IBG786442:IBG786444 ILC786442:ILC786444 IUY786442:IUY786444 JEU786442:JEU786444 JOQ786442:JOQ786444 JYM786442:JYM786444 KII786442:KII786444 KSE786442:KSE786444 LCA786442:LCA786444 LLW786442:LLW786444 LVS786442:LVS786444 MFO786442:MFO786444 MPK786442:MPK786444 MZG786442:MZG786444 NJC786442:NJC786444 NSY786442:NSY786444 OCU786442:OCU786444 OMQ786442:OMQ786444 OWM786442:OWM786444 PGI786442:PGI786444 PQE786442:PQE786444 QAA786442:QAA786444 QJW786442:QJW786444 QTS786442:QTS786444 RDO786442:RDO786444 RNK786442:RNK786444 RXG786442:RXG786444 SHC786442:SHC786444 SQY786442:SQY786444 TAU786442:TAU786444 TKQ786442:TKQ786444 TUM786442:TUM786444 UEI786442:UEI786444 UOE786442:UOE786444 UYA786442:UYA786444 VHW786442:VHW786444 VRS786442:VRS786444 WBO786442:WBO786444 WLK786442:WLK786444 WVG786442:WVG786444 D851978:D851980 IU851978:IU851980 SQ851978:SQ851980 ACM851978:ACM851980 AMI851978:AMI851980 AWE851978:AWE851980 BGA851978:BGA851980 BPW851978:BPW851980 BZS851978:BZS851980 CJO851978:CJO851980 CTK851978:CTK851980 DDG851978:DDG851980 DNC851978:DNC851980 DWY851978:DWY851980 EGU851978:EGU851980 EQQ851978:EQQ851980 FAM851978:FAM851980 FKI851978:FKI851980 FUE851978:FUE851980 GEA851978:GEA851980 GNW851978:GNW851980 GXS851978:GXS851980 HHO851978:HHO851980 HRK851978:HRK851980 IBG851978:IBG851980 ILC851978:ILC851980 IUY851978:IUY851980 JEU851978:JEU851980 JOQ851978:JOQ851980 JYM851978:JYM851980 KII851978:KII851980 KSE851978:KSE851980 LCA851978:LCA851980 LLW851978:LLW851980 LVS851978:LVS851980 MFO851978:MFO851980 MPK851978:MPK851980 MZG851978:MZG851980 NJC851978:NJC851980 NSY851978:NSY851980 OCU851978:OCU851980 OMQ851978:OMQ851980 OWM851978:OWM851980 PGI851978:PGI851980 PQE851978:PQE851980 QAA851978:QAA851980 QJW851978:QJW851980 QTS851978:QTS851980 RDO851978:RDO851980 RNK851978:RNK851980 RXG851978:RXG851980 SHC851978:SHC851980 SQY851978:SQY851980 TAU851978:TAU851980 TKQ851978:TKQ851980 TUM851978:TUM851980 UEI851978:UEI851980 UOE851978:UOE851980 UYA851978:UYA851980 VHW851978:VHW851980 VRS851978:VRS851980 WBO851978:WBO851980 WLK851978:WLK851980 WVG851978:WVG851980 D917514:D917516 IU917514:IU917516 SQ917514:SQ917516 ACM917514:ACM917516 AMI917514:AMI917516 AWE917514:AWE917516 BGA917514:BGA917516 BPW917514:BPW917516 BZS917514:BZS917516 CJO917514:CJO917516 CTK917514:CTK917516 DDG917514:DDG917516 DNC917514:DNC917516 DWY917514:DWY917516 EGU917514:EGU917516 EQQ917514:EQQ917516 FAM917514:FAM917516 FKI917514:FKI917516 FUE917514:FUE917516 GEA917514:GEA917516 GNW917514:GNW917516 GXS917514:GXS917516 HHO917514:HHO917516 HRK917514:HRK917516 IBG917514:IBG917516 ILC917514:ILC917516 IUY917514:IUY917516 JEU917514:JEU917516 JOQ917514:JOQ917516 JYM917514:JYM917516 KII917514:KII917516 KSE917514:KSE917516 LCA917514:LCA917516 LLW917514:LLW917516 LVS917514:LVS917516 MFO917514:MFO917516 MPK917514:MPK917516 MZG917514:MZG917516 NJC917514:NJC917516 NSY917514:NSY917516 OCU917514:OCU917516 OMQ917514:OMQ917516 OWM917514:OWM917516 PGI917514:PGI917516 PQE917514:PQE917516 QAA917514:QAA917516 QJW917514:QJW917516 QTS917514:QTS917516 RDO917514:RDO917516 RNK917514:RNK917516 RXG917514:RXG917516 SHC917514:SHC917516 SQY917514:SQY917516 TAU917514:TAU917516 TKQ917514:TKQ917516 TUM917514:TUM917516 UEI917514:UEI917516 UOE917514:UOE917516 UYA917514:UYA917516 VHW917514:VHW917516 VRS917514:VRS917516 WBO917514:WBO917516 WLK917514:WLK917516 WVG917514:WVG917516 D983050:D983052 IU983050:IU983052 SQ983050:SQ983052 ACM983050:ACM983052 AMI983050:AMI983052 AWE983050:AWE983052 BGA983050:BGA983052 BPW983050:BPW983052 BZS983050:BZS983052 CJO983050:CJO983052 CTK983050:CTK983052 DDG983050:DDG983052 DNC983050:DNC983052 DWY983050:DWY983052 EGU983050:EGU983052 EQQ983050:EQQ983052 FAM983050:FAM983052 FKI983050:FKI983052 FUE983050:FUE983052 GEA983050:GEA983052 GNW983050:GNW983052 GXS983050:GXS983052 HHO983050:HHO983052 HRK983050:HRK983052 IBG983050:IBG983052 ILC983050:ILC983052 IUY983050:IUY983052 JEU983050:JEU983052 JOQ983050:JOQ983052 JYM983050:JYM983052 KII983050:KII983052 KSE983050:KSE983052 LCA983050:LCA983052 LLW983050:LLW983052 LVS983050:LVS983052 MFO983050:MFO983052 MPK983050:MPK983052 MZG983050:MZG983052 NJC983050:NJC983052 NSY983050:NSY983052 OCU983050:OCU983052 OMQ983050:OMQ983052 OWM983050:OWM983052 PGI983050:PGI983052 PQE983050:PQE983052 QAA983050:QAA983052 QJW983050:QJW983052 QTS983050:QTS983052 RDO983050:RDO983052 RNK983050:RNK983052 RXG983050:RXG983052 SHC983050:SHC983052 SQY983050:SQY983052 TAU983050:TAU983052 TKQ983050:TKQ983052 TUM983050:TUM983052 UEI983050:UEI983052 UOE983050:UOE983052 UYA983050:UYA983052 VHW983050:VHW983052 VRS983050:VRS983052 WBO983050:WBO983052 WLK983050:WLK983052 WVG983050:WVG983052 SQ6:SQ8 IU14:IU16 SQ14:SQ16 ACM14:ACM16 AMI14:AMI16 AWE14:AWE16 BGA14:BGA16 BPW14:BPW16 BZS14:BZS16 CJO14:CJO16 CTK14:CTK16 DDG14:DDG16 DNC14:DNC16 DWY14:DWY16 EGU14:EGU16 EQQ14:EQQ16 FAM14:FAM16 FKI14:FKI16 FUE14:FUE16 GEA14:GEA16 GNW14:GNW16 GXS14:GXS16 HHO14:HHO16 HRK14:HRK16 IBG14:IBG16 ILC14:ILC16 IUY14:IUY16 JEU14:JEU16 JOQ14:JOQ16 JYM14:JYM16 KII14:KII16 KSE14:KSE16 LCA14:LCA16 LLW14:LLW16 LVS14:LVS16 MFO14:MFO16 MPK14:MPK16 MZG14:MZG16 NJC14:NJC16 NSY14:NSY16 OCU14:OCU16 OMQ14:OMQ16 OWM14:OWM16 PGI14:PGI16 PQE14:PQE16 QAA14:QAA16 QJW14:QJW16 QTS14:QTS16 RDO14:RDO16 RNK14:RNK16 RXG14:RXG16 SHC14:SHC16 SQY14:SQY16 TAU14:TAU16 TKQ14:TKQ16 TUM14:TUM16 UEI14:UEI16 UOE14:UOE16 UYA14:UYA16 VHW14:VHW16 VRS14:VRS16 WBO14:WBO16 WLK14:WLK16 WVG14:WVG16 D65550:D65552 IU65550:IU65552 SQ65550:SQ65552 ACM65550:ACM65552 AMI65550:AMI65552 AWE65550:AWE65552 BGA65550:BGA65552 BPW65550:BPW65552 BZS65550:BZS65552 CJO65550:CJO65552 CTK65550:CTK65552 DDG65550:DDG65552 DNC65550:DNC65552 DWY65550:DWY65552 EGU65550:EGU65552 EQQ65550:EQQ65552 FAM65550:FAM65552 FKI65550:FKI65552 FUE65550:FUE65552 GEA65550:GEA65552 GNW65550:GNW65552 GXS65550:GXS65552 HHO65550:HHO65552 HRK65550:HRK65552 IBG65550:IBG65552 ILC65550:ILC65552 IUY65550:IUY65552 JEU65550:JEU65552 JOQ65550:JOQ65552 JYM65550:JYM65552 KII65550:KII65552 KSE65550:KSE65552 LCA65550:LCA65552 LLW65550:LLW65552 LVS65550:LVS65552 MFO65550:MFO65552 MPK65550:MPK65552 MZG65550:MZG65552 NJC65550:NJC65552 NSY65550:NSY65552 OCU65550:OCU65552 OMQ65550:OMQ65552 OWM65550:OWM65552 PGI65550:PGI65552 PQE65550:PQE65552 QAA65550:QAA65552 QJW65550:QJW65552 QTS65550:QTS65552 RDO65550:RDO65552 RNK65550:RNK65552 RXG65550:RXG65552 SHC65550:SHC65552 SQY65550:SQY65552 TAU65550:TAU65552 TKQ65550:TKQ65552 TUM65550:TUM65552 UEI65550:UEI65552 UOE65550:UOE65552 UYA65550:UYA65552 VHW65550:VHW65552 VRS65550:VRS65552 WBO65550:WBO65552 WLK65550:WLK65552 WVG65550:WVG65552 D131086:D131088 IU131086:IU131088 SQ131086:SQ131088 ACM131086:ACM131088 AMI131086:AMI131088 AWE131086:AWE131088 BGA131086:BGA131088 BPW131086:BPW131088 BZS131086:BZS131088 CJO131086:CJO131088 CTK131086:CTK131088 DDG131086:DDG131088 DNC131086:DNC131088 DWY131086:DWY131088 EGU131086:EGU131088 EQQ131086:EQQ131088 FAM131086:FAM131088 FKI131086:FKI131088 FUE131086:FUE131088 GEA131086:GEA131088 GNW131086:GNW131088 GXS131086:GXS131088 HHO131086:HHO131088 HRK131086:HRK131088 IBG131086:IBG131088 ILC131086:ILC131088 IUY131086:IUY131088 JEU131086:JEU131088 JOQ131086:JOQ131088 JYM131086:JYM131088 KII131086:KII131088 KSE131086:KSE131088 LCA131086:LCA131088 LLW131086:LLW131088 LVS131086:LVS131088 MFO131086:MFO131088 MPK131086:MPK131088 MZG131086:MZG131088 NJC131086:NJC131088 NSY131086:NSY131088 OCU131086:OCU131088 OMQ131086:OMQ131088 OWM131086:OWM131088 PGI131086:PGI131088 PQE131086:PQE131088 QAA131086:QAA131088 QJW131086:QJW131088 QTS131086:QTS131088 RDO131086:RDO131088 RNK131086:RNK131088 RXG131086:RXG131088 SHC131086:SHC131088 SQY131086:SQY131088 TAU131086:TAU131088 TKQ131086:TKQ131088 TUM131086:TUM131088 UEI131086:UEI131088 UOE131086:UOE131088 UYA131086:UYA131088 VHW131086:VHW131088 VRS131086:VRS131088 WBO131086:WBO131088 WLK131086:WLK131088 WVG131086:WVG131088 D196622:D196624 IU196622:IU196624 SQ196622:SQ196624 ACM196622:ACM196624 AMI196622:AMI196624 AWE196622:AWE196624 BGA196622:BGA196624 BPW196622:BPW196624 BZS196622:BZS196624 CJO196622:CJO196624 CTK196622:CTK196624 DDG196622:DDG196624 DNC196622:DNC196624 DWY196622:DWY196624 EGU196622:EGU196624 EQQ196622:EQQ196624 FAM196622:FAM196624 FKI196622:FKI196624 FUE196622:FUE196624 GEA196622:GEA196624 GNW196622:GNW196624 GXS196622:GXS196624 HHO196622:HHO196624 HRK196622:HRK196624 IBG196622:IBG196624 ILC196622:ILC196624 IUY196622:IUY196624 JEU196622:JEU196624 JOQ196622:JOQ196624 JYM196622:JYM196624 KII196622:KII196624 KSE196622:KSE196624 LCA196622:LCA196624 LLW196622:LLW196624 LVS196622:LVS196624 MFO196622:MFO196624 MPK196622:MPK196624 MZG196622:MZG196624 NJC196622:NJC196624 NSY196622:NSY196624 OCU196622:OCU196624 OMQ196622:OMQ196624 OWM196622:OWM196624 PGI196622:PGI196624 PQE196622:PQE196624 QAA196622:QAA196624 QJW196622:QJW196624 QTS196622:QTS196624 RDO196622:RDO196624 RNK196622:RNK196624 RXG196622:RXG196624 SHC196622:SHC196624 SQY196622:SQY196624 TAU196622:TAU196624 TKQ196622:TKQ196624 TUM196622:TUM196624 UEI196622:UEI196624 UOE196622:UOE196624 UYA196622:UYA196624 VHW196622:VHW196624 VRS196622:VRS196624 WBO196622:WBO196624 WLK196622:WLK196624 WVG196622:WVG196624 D262158:D262160 IU262158:IU262160 SQ262158:SQ262160 ACM262158:ACM262160 AMI262158:AMI262160 AWE262158:AWE262160 BGA262158:BGA262160 BPW262158:BPW262160 BZS262158:BZS262160 CJO262158:CJO262160 CTK262158:CTK262160 DDG262158:DDG262160 DNC262158:DNC262160 DWY262158:DWY262160 EGU262158:EGU262160 EQQ262158:EQQ262160 FAM262158:FAM262160 FKI262158:FKI262160 FUE262158:FUE262160 GEA262158:GEA262160 GNW262158:GNW262160 GXS262158:GXS262160 HHO262158:HHO262160 HRK262158:HRK262160 IBG262158:IBG262160 ILC262158:ILC262160 IUY262158:IUY262160 JEU262158:JEU262160 JOQ262158:JOQ262160 JYM262158:JYM262160 KII262158:KII262160 KSE262158:KSE262160 LCA262158:LCA262160 LLW262158:LLW262160 LVS262158:LVS262160 MFO262158:MFO262160 MPK262158:MPK262160 MZG262158:MZG262160 NJC262158:NJC262160 NSY262158:NSY262160 OCU262158:OCU262160 OMQ262158:OMQ262160 OWM262158:OWM262160 PGI262158:PGI262160 PQE262158:PQE262160 QAA262158:QAA262160 QJW262158:QJW262160 QTS262158:QTS262160 RDO262158:RDO262160 RNK262158:RNK262160 RXG262158:RXG262160 SHC262158:SHC262160 SQY262158:SQY262160 TAU262158:TAU262160 TKQ262158:TKQ262160 TUM262158:TUM262160 UEI262158:UEI262160 UOE262158:UOE262160 UYA262158:UYA262160 VHW262158:VHW262160 VRS262158:VRS262160 WBO262158:WBO262160 WLK262158:WLK262160 WVG262158:WVG262160 D327694:D327696 IU327694:IU327696 SQ327694:SQ327696 ACM327694:ACM327696 AMI327694:AMI327696 AWE327694:AWE327696 BGA327694:BGA327696 BPW327694:BPW327696 BZS327694:BZS327696 CJO327694:CJO327696 CTK327694:CTK327696 DDG327694:DDG327696 DNC327694:DNC327696 DWY327694:DWY327696 EGU327694:EGU327696 EQQ327694:EQQ327696 FAM327694:FAM327696 FKI327694:FKI327696 FUE327694:FUE327696 GEA327694:GEA327696 GNW327694:GNW327696 GXS327694:GXS327696 HHO327694:HHO327696 HRK327694:HRK327696 IBG327694:IBG327696 ILC327694:ILC327696 IUY327694:IUY327696 JEU327694:JEU327696 JOQ327694:JOQ327696 JYM327694:JYM327696 KII327694:KII327696 KSE327694:KSE327696 LCA327694:LCA327696 LLW327694:LLW327696 LVS327694:LVS327696 MFO327694:MFO327696 MPK327694:MPK327696 MZG327694:MZG327696 NJC327694:NJC327696 NSY327694:NSY327696 OCU327694:OCU327696 OMQ327694:OMQ327696 OWM327694:OWM327696 PGI327694:PGI327696 PQE327694:PQE327696 QAA327694:QAA327696 QJW327694:QJW327696 QTS327694:QTS327696 RDO327694:RDO327696 RNK327694:RNK327696 RXG327694:RXG327696 SHC327694:SHC327696 SQY327694:SQY327696 TAU327694:TAU327696 TKQ327694:TKQ327696 TUM327694:TUM327696 UEI327694:UEI327696 UOE327694:UOE327696 UYA327694:UYA327696 VHW327694:VHW327696 VRS327694:VRS327696 WBO327694:WBO327696 WLK327694:WLK327696 WVG327694:WVG327696 D393230:D393232 IU393230:IU393232 SQ393230:SQ393232 ACM393230:ACM393232 AMI393230:AMI393232 AWE393230:AWE393232 BGA393230:BGA393232 BPW393230:BPW393232 BZS393230:BZS393232 CJO393230:CJO393232 CTK393230:CTK393232 DDG393230:DDG393232 DNC393230:DNC393232 DWY393230:DWY393232 EGU393230:EGU393232 EQQ393230:EQQ393232 FAM393230:FAM393232 FKI393230:FKI393232 FUE393230:FUE393232 GEA393230:GEA393232 GNW393230:GNW393232 GXS393230:GXS393232 HHO393230:HHO393232 HRK393230:HRK393232 IBG393230:IBG393232 ILC393230:ILC393232 IUY393230:IUY393232 JEU393230:JEU393232 JOQ393230:JOQ393232 JYM393230:JYM393232 KII393230:KII393232 KSE393230:KSE393232 LCA393230:LCA393232 LLW393230:LLW393232 LVS393230:LVS393232 MFO393230:MFO393232 MPK393230:MPK393232 MZG393230:MZG393232 NJC393230:NJC393232 NSY393230:NSY393232 OCU393230:OCU393232 OMQ393230:OMQ393232 OWM393230:OWM393232 PGI393230:PGI393232 PQE393230:PQE393232 QAA393230:QAA393232 QJW393230:QJW393232 QTS393230:QTS393232 RDO393230:RDO393232 RNK393230:RNK393232 RXG393230:RXG393232 SHC393230:SHC393232 SQY393230:SQY393232 TAU393230:TAU393232 TKQ393230:TKQ393232 TUM393230:TUM393232 UEI393230:UEI393232 UOE393230:UOE393232 UYA393230:UYA393232 VHW393230:VHW393232 VRS393230:VRS393232 WBO393230:WBO393232 WLK393230:WLK393232 WVG393230:WVG393232 D458766:D458768 IU458766:IU458768 SQ458766:SQ458768 ACM458766:ACM458768 AMI458766:AMI458768 AWE458766:AWE458768 BGA458766:BGA458768 BPW458766:BPW458768 BZS458766:BZS458768 CJO458766:CJO458768 CTK458766:CTK458768 DDG458766:DDG458768 DNC458766:DNC458768 DWY458766:DWY458768 EGU458766:EGU458768 EQQ458766:EQQ458768 FAM458766:FAM458768 FKI458766:FKI458768 FUE458766:FUE458768 GEA458766:GEA458768 GNW458766:GNW458768 GXS458766:GXS458768 HHO458766:HHO458768 HRK458766:HRK458768 IBG458766:IBG458768 ILC458766:ILC458768 IUY458766:IUY458768 JEU458766:JEU458768 JOQ458766:JOQ458768 JYM458766:JYM458768 KII458766:KII458768 KSE458766:KSE458768 LCA458766:LCA458768 LLW458766:LLW458768 LVS458766:LVS458768 MFO458766:MFO458768 MPK458766:MPK458768 MZG458766:MZG458768 NJC458766:NJC458768 NSY458766:NSY458768 OCU458766:OCU458768 OMQ458766:OMQ458768 OWM458766:OWM458768 PGI458766:PGI458768 PQE458766:PQE458768 QAA458766:QAA458768 QJW458766:QJW458768 QTS458766:QTS458768 RDO458766:RDO458768 RNK458766:RNK458768 RXG458766:RXG458768 SHC458766:SHC458768 SQY458766:SQY458768 TAU458766:TAU458768 TKQ458766:TKQ458768 TUM458766:TUM458768 UEI458766:UEI458768 UOE458766:UOE458768 UYA458766:UYA458768 VHW458766:VHW458768 VRS458766:VRS458768 WBO458766:WBO458768 WLK458766:WLK458768 WVG458766:WVG458768 D524302:D524304 IU524302:IU524304 SQ524302:SQ524304 ACM524302:ACM524304 AMI524302:AMI524304 AWE524302:AWE524304 BGA524302:BGA524304 BPW524302:BPW524304 BZS524302:BZS524304 CJO524302:CJO524304 CTK524302:CTK524304 DDG524302:DDG524304 DNC524302:DNC524304 DWY524302:DWY524304 EGU524302:EGU524304 EQQ524302:EQQ524304 FAM524302:FAM524304 FKI524302:FKI524304 FUE524302:FUE524304 GEA524302:GEA524304 GNW524302:GNW524304 GXS524302:GXS524304 HHO524302:HHO524304 HRK524302:HRK524304 IBG524302:IBG524304 ILC524302:ILC524304 IUY524302:IUY524304 JEU524302:JEU524304 JOQ524302:JOQ524304 JYM524302:JYM524304 KII524302:KII524304 KSE524302:KSE524304 LCA524302:LCA524304 LLW524302:LLW524304 LVS524302:LVS524304 MFO524302:MFO524304 MPK524302:MPK524304 MZG524302:MZG524304 NJC524302:NJC524304 NSY524302:NSY524304 OCU524302:OCU524304 OMQ524302:OMQ524304 OWM524302:OWM524304 PGI524302:PGI524304 PQE524302:PQE524304 QAA524302:QAA524304 QJW524302:QJW524304 QTS524302:QTS524304 RDO524302:RDO524304 RNK524302:RNK524304 RXG524302:RXG524304 SHC524302:SHC524304 SQY524302:SQY524304 TAU524302:TAU524304 TKQ524302:TKQ524304 TUM524302:TUM524304 UEI524302:UEI524304 UOE524302:UOE524304 UYA524302:UYA524304 VHW524302:VHW524304 VRS524302:VRS524304 WBO524302:WBO524304 WLK524302:WLK524304 WVG524302:WVG524304 D589838:D589840 IU589838:IU589840 SQ589838:SQ589840 ACM589838:ACM589840 AMI589838:AMI589840 AWE589838:AWE589840 BGA589838:BGA589840 BPW589838:BPW589840 BZS589838:BZS589840 CJO589838:CJO589840 CTK589838:CTK589840 DDG589838:DDG589840 DNC589838:DNC589840 DWY589838:DWY589840 EGU589838:EGU589840 EQQ589838:EQQ589840 FAM589838:FAM589840 FKI589838:FKI589840 FUE589838:FUE589840 GEA589838:GEA589840 GNW589838:GNW589840 GXS589838:GXS589840 HHO589838:HHO589840 HRK589838:HRK589840 IBG589838:IBG589840 ILC589838:ILC589840 IUY589838:IUY589840 JEU589838:JEU589840 JOQ589838:JOQ589840 JYM589838:JYM589840 KII589838:KII589840 KSE589838:KSE589840 LCA589838:LCA589840 LLW589838:LLW589840 LVS589838:LVS589840 MFO589838:MFO589840 MPK589838:MPK589840 MZG589838:MZG589840 NJC589838:NJC589840 NSY589838:NSY589840 OCU589838:OCU589840 OMQ589838:OMQ589840 OWM589838:OWM589840 PGI589838:PGI589840 PQE589838:PQE589840 QAA589838:QAA589840 QJW589838:QJW589840 QTS589838:QTS589840 RDO589838:RDO589840 RNK589838:RNK589840 RXG589838:RXG589840 SHC589838:SHC589840 SQY589838:SQY589840 TAU589838:TAU589840 TKQ589838:TKQ589840 TUM589838:TUM589840 UEI589838:UEI589840 UOE589838:UOE589840 UYA589838:UYA589840 VHW589838:VHW589840 VRS589838:VRS589840 WBO589838:WBO589840 WLK589838:WLK589840 WVG589838:WVG589840 D655374:D655376 IU655374:IU655376 SQ655374:SQ655376 ACM655374:ACM655376 AMI655374:AMI655376 AWE655374:AWE655376 BGA655374:BGA655376 BPW655374:BPW655376 BZS655374:BZS655376 CJO655374:CJO655376 CTK655374:CTK655376 DDG655374:DDG655376 DNC655374:DNC655376 DWY655374:DWY655376 EGU655374:EGU655376 EQQ655374:EQQ655376 FAM655374:FAM655376 FKI655374:FKI655376 FUE655374:FUE655376 GEA655374:GEA655376 GNW655374:GNW655376 GXS655374:GXS655376 HHO655374:HHO655376 HRK655374:HRK655376 IBG655374:IBG655376 ILC655374:ILC655376 IUY655374:IUY655376 JEU655374:JEU655376 JOQ655374:JOQ655376 JYM655374:JYM655376 KII655374:KII655376 KSE655374:KSE655376 LCA655374:LCA655376 LLW655374:LLW655376 LVS655374:LVS655376 MFO655374:MFO655376 MPK655374:MPK655376 MZG655374:MZG655376 NJC655374:NJC655376 NSY655374:NSY655376 OCU655374:OCU655376 OMQ655374:OMQ655376 OWM655374:OWM655376 PGI655374:PGI655376 PQE655374:PQE655376 QAA655374:QAA655376 QJW655374:QJW655376 QTS655374:QTS655376 RDO655374:RDO655376 RNK655374:RNK655376 RXG655374:RXG655376 SHC655374:SHC655376 SQY655374:SQY655376 TAU655374:TAU655376 TKQ655374:TKQ655376 TUM655374:TUM655376 UEI655374:UEI655376 UOE655374:UOE655376 UYA655374:UYA655376 VHW655374:VHW655376 VRS655374:VRS655376 WBO655374:WBO655376 WLK655374:WLK655376 WVG655374:WVG655376 D720910:D720912 IU720910:IU720912 SQ720910:SQ720912 ACM720910:ACM720912 AMI720910:AMI720912 AWE720910:AWE720912 BGA720910:BGA720912 BPW720910:BPW720912 BZS720910:BZS720912 CJO720910:CJO720912 CTK720910:CTK720912 DDG720910:DDG720912 DNC720910:DNC720912 DWY720910:DWY720912 EGU720910:EGU720912 EQQ720910:EQQ720912 FAM720910:FAM720912 FKI720910:FKI720912 FUE720910:FUE720912 GEA720910:GEA720912 GNW720910:GNW720912 GXS720910:GXS720912 HHO720910:HHO720912 HRK720910:HRK720912 IBG720910:IBG720912 ILC720910:ILC720912 IUY720910:IUY720912 JEU720910:JEU720912 JOQ720910:JOQ720912 JYM720910:JYM720912 KII720910:KII720912 KSE720910:KSE720912 LCA720910:LCA720912 LLW720910:LLW720912 LVS720910:LVS720912 MFO720910:MFO720912 MPK720910:MPK720912 MZG720910:MZG720912 NJC720910:NJC720912 NSY720910:NSY720912 OCU720910:OCU720912 OMQ720910:OMQ720912 OWM720910:OWM720912 PGI720910:PGI720912 PQE720910:PQE720912 QAA720910:QAA720912 QJW720910:QJW720912 QTS720910:QTS720912 RDO720910:RDO720912 RNK720910:RNK720912 RXG720910:RXG720912 SHC720910:SHC720912 SQY720910:SQY720912 TAU720910:TAU720912 TKQ720910:TKQ720912 TUM720910:TUM720912 UEI720910:UEI720912 UOE720910:UOE720912 UYA720910:UYA720912 VHW720910:VHW720912 VRS720910:VRS720912 WBO720910:WBO720912 WLK720910:WLK720912 WVG720910:WVG720912 D786446:D786448 IU786446:IU786448 SQ786446:SQ786448 ACM786446:ACM786448 AMI786446:AMI786448 AWE786446:AWE786448 BGA786446:BGA786448 BPW786446:BPW786448 BZS786446:BZS786448 CJO786446:CJO786448 CTK786446:CTK786448 DDG786446:DDG786448 DNC786446:DNC786448 DWY786446:DWY786448 EGU786446:EGU786448 EQQ786446:EQQ786448 FAM786446:FAM786448 FKI786446:FKI786448 FUE786446:FUE786448 GEA786446:GEA786448 GNW786446:GNW786448 GXS786446:GXS786448 HHO786446:HHO786448 HRK786446:HRK786448 IBG786446:IBG786448 ILC786446:ILC786448 IUY786446:IUY786448 JEU786446:JEU786448 JOQ786446:JOQ786448 JYM786446:JYM786448 KII786446:KII786448 KSE786446:KSE786448 LCA786446:LCA786448 LLW786446:LLW786448 LVS786446:LVS786448 MFO786446:MFO786448 MPK786446:MPK786448 MZG786446:MZG786448 NJC786446:NJC786448 NSY786446:NSY786448 OCU786446:OCU786448 OMQ786446:OMQ786448 OWM786446:OWM786448 PGI786446:PGI786448 PQE786446:PQE786448 QAA786446:QAA786448 QJW786446:QJW786448 QTS786446:QTS786448 RDO786446:RDO786448 RNK786446:RNK786448 RXG786446:RXG786448 SHC786446:SHC786448 SQY786446:SQY786448 TAU786446:TAU786448 TKQ786446:TKQ786448 TUM786446:TUM786448 UEI786446:UEI786448 UOE786446:UOE786448 UYA786446:UYA786448 VHW786446:VHW786448 VRS786446:VRS786448 WBO786446:WBO786448 WLK786446:WLK786448 WVG786446:WVG786448 D851982:D851984 IU851982:IU851984 SQ851982:SQ851984 ACM851982:ACM851984 AMI851982:AMI851984 AWE851982:AWE851984 BGA851982:BGA851984 BPW851982:BPW851984 BZS851982:BZS851984 CJO851982:CJO851984 CTK851982:CTK851984 DDG851982:DDG851984 DNC851982:DNC851984 DWY851982:DWY851984 EGU851982:EGU851984 EQQ851982:EQQ851984 FAM851982:FAM851984 FKI851982:FKI851984 FUE851982:FUE851984 GEA851982:GEA851984 GNW851982:GNW851984 GXS851982:GXS851984 HHO851982:HHO851984 HRK851982:HRK851984 IBG851982:IBG851984 ILC851982:ILC851984 IUY851982:IUY851984 JEU851982:JEU851984 JOQ851982:JOQ851984 JYM851982:JYM851984 KII851982:KII851984 KSE851982:KSE851984 LCA851982:LCA851984 LLW851982:LLW851984 LVS851982:LVS851984 MFO851982:MFO851984 MPK851982:MPK851984 MZG851982:MZG851984 NJC851982:NJC851984 NSY851982:NSY851984 OCU851982:OCU851984 OMQ851982:OMQ851984 OWM851982:OWM851984 PGI851982:PGI851984 PQE851982:PQE851984 QAA851982:QAA851984 QJW851982:QJW851984 QTS851982:QTS851984 RDO851982:RDO851984 RNK851982:RNK851984 RXG851982:RXG851984 SHC851982:SHC851984 SQY851982:SQY851984 TAU851982:TAU851984 TKQ851982:TKQ851984 TUM851982:TUM851984 UEI851982:UEI851984 UOE851982:UOE851984 UYA851982:UYA851984 VHW851982:VHW851984 VRS851982:VRS851984 WBO851982:WBO851984 WLK851982:WLK851984 WVG851982:WVG851984 D917518:D917520 IU917518:IU917520 SQ917518:SQ917520 ACM917518:ACM917520 AMI917518:AMI917520 AWE917518:AWE917520 BGA917518:BGA917520 BPW917518:BPW917520 BZS917518:BZS917520 CJO917518:CJO917520 CTK917518:CTK917520 DDG917518:DDG917520 DNC917518:DNC917520 DWY917518:DWY917520 EGU917518:EGU917520 EQQ917518:EQQ917520 FAM917518:FAM917520 FKI917518:FKI917520 FUE917518:FUE917520 GEA917518:GEA917520 GNW917518:GNW917520 GXS917518:GXS917520 HHO917518:HHO917520 HRK917518:HRK917520 IBG917518:IBG917520 ILC917518:ILC917520 IUY917518:IUY917520 JEU917518:JEU917520 JOQ917518:JOQ917520 JYM917518:JYM917520 KII917518:KII917520 KSE917518:KSE917520 LCA917518:LCA917520 LLW917518:LLW917520 LVS917518:LVS917520 MFO917518:MFO917520 MPK917518:MPK917520 MZG917518:MZG917520 NJC917518:NJC917520 NSY917518:NSY917520 OCU917518:OCU917520 OMQ917518:OMQ917520 OWM917518:OWM917520 PGI917518:PGI917520 PQE917518:PQE917520 QAA917518:QAA917520 QJW917518:QJW917520 QTS917518:QTS917520 RDO917518:RDO917520 RNK917518:RNK917520 RXG917518:RXG917520 SHC917518:SHC917520 SQY917518:SQY917520 TAU917518:TAU917520 TKQ917518:TKQ917520 TUM917518:TUM917520 UEI917518:UEI917520 UOE917518:UOE917520 UYA917518:UYA917520 VHW917518:VHW917520 VRS917518:VRS917520 WBO917518:WBO917520 WLK917518:WLK917520 WVG917518:WVG917520 D983054:D983056 IU983054:IU983056 SQ983054:SQ983056 ACM983054:ACM983056 AMI983054:AMI983056 AWE983054:AWE983056 BGA983054:BGA983056 BPW983054:BPW983056 BZS983054:BZS983056 CJO983054:CJO983056 CTK983054:CTK983056 DDG983054:DDG983056 DNC983054:DNC983056 DWY983054:DWY983056 EGU983054:EGU983056 EQQ983054:EQQ983056 FAM983054:FAM983056 FKI983054:FKI983056 FUE983054:FUE983056 GEA983054:GEA983056 GNW983054:GNW983056 GXS983054:GXS983056 HHO983054:HHO983056 HRK983054:HRK983056 IBG983054:IBG983056 ILC983054:ILC983056 IUY983054:IUY983056 JEU983054:JEU983056 JOQ983054:JOQ983056 JYM983054:JYM983056 KII983054:KII983056 KSE983054:KSE983056 LCA983054:LCA983056 LLW983054:LLW983056 LVS983054:LVS983056 MFO983054:MFO983056 MPK983054:MPK983056 MZG983054:MZG983056 NJC983054:NJC983056 NSY983054:NSY983056 OCU983054:OCU983056 OMQ983054:OMQ983056 OWM983054:OWM983056 PGI983054:PGI983056 PQE983054:PQE983056 QAA983054:QAA983056 QJW983054:QJW983056 QTS983054:QTS983056 RDO983054:RDO983056 RNK983054:RNK983056 RXG983054:RXG983056 SHC983054:SHC983056 SQY983054:SQY983056 TAU983054:TAU983056 TKQ983054:TKQ983056 TUM983054:TUM983056 UEI983054:UEI983056 UOE983054:UOE983056 UYA983054:UYA983056 VHW983054:VHW983056 VRS983054:VRS983056 WBO983054:WBO983056 WLK983054:WLK983056 WVG983054:WVG983056 ACM6:ACM8 IU18:IU20 SQ18:SQ20 ACM18:ACM20 AMI18:AMI20 AWE18:AWE20 BGA18:BGA20 BPW18:BPW20 BZS18:BZS20 CJO18:CJO20 CTK18:CTK20 DDG18:DDG20 DNC18:DNC20 DWY18:DWY20 EGU18:EGU20 EQQ18:EQQ20 FAM18:FAM20 FKI18:FKI20 FUE18:FUE20 GEA18:GEA20 GNW18:GNW20 GXS18:GXS20 HHO18:HHO20 HRK18:HRK20 IBG18:IBG20 ILC18:ILC20 IUY18:IUY20 JEU18:JEU20 JOQ18:JOQ20 JYM18:JYM20 KII18:KII20 KSE18:KSE20 LCA18:LCA20 LLW18:LLW20 LVS18:LVS20 MFO18:MFO20 MPK18:MPK20 MZG18:MZG20 NJC18:NJC20 NSY18:NSY20 OCU18:OCU20 OMQ18:OMQ20 OWM18:OWM20 PGI18:PGI20 PQE18:PQE20 QAA18:QAA20 QJW18:QJW20 QTS18:QTS20 RDO18:RDO20 RNK18:RNK20 RXG18:RXG20 SHC18:SHC20 SQY18:SQY20 TAU18:TAU20 TKQ18:TKQ20 TUM18:TUM20 UEI18:UEI20 UOE18:UOE20 UYA18:UYA20 VHW18:VHW20 VRS18:VRS20 WBO18:WBO20 WLK18:WLK20 WVG18:WVG20 D65554:D65556 IU65554:IU65556 SQ65554:SQ65556 ACM65554:ACM65556 AMI65554:AMI65556 AWE65554:AWE65556 BGA65554:BGA65556 BPW65554:BPW65556 BZS65554:BZS65556 CJO65554:CJO65556 CTK65554:CTK65556 DDG65554:DDG65556 DNC65554:DNC65556 DWY65554:DWY65556 EGU65554:EGU65556 EQQ65554:EQQ65556 FAM65554:FAM65556 FKI65554:FKI65556 FUE65554:FUE65556 GEA65554:GEA65556 GNW65554:GNW65556 GXS65554:GXS65556 HHO65554:HHO65556 HRK65554:HRK65556 IBG65554:IBG65556 ILC65554:ILC65556 IUY65554:IUY65556 JEU65554:JEU65556 JOQ65554:JOQ65556 JYM65554:JYM65556 KII65554:KII65556 KSE65554:KSE65556 LCA65554:LCA65556 LLW65554:LLW65556 LVS65554:LVS65556 MFO65554:MFO65556 MPK65554:MPK65556 MZG65554:MZG65556 NJC65554:NJC65556 NSY65554:NSY65556 OCU65554:OCU65556 OMQ65554:OMQ65556 OWM65554:OWM65556 PGI65554:PGI65556 PQE65554:PQE65556 QAA65554:QAA65556 QJW65554:QJW65556 QTS65554:QTS65556 RDO65554:RDO65556 RNK65554:RNK65556 RXG65554:RXG65556 SHC65554:SHC65556 SQY65554:SQY65556 TAU65554:TAU65556 TKQ65554:TKQ65556 TUM65554:TUM65556 UEI65554:UEI65556 UOE65554:UOE65556 UYA65554:UYA65556 VHW65554:VHW65556 VRS65554:VRS65556 WBO65554:WBO65556 WLK65554:WLK65556 WVG65554:WVG65556 D131090:D131092 IU131090:IU131092 SQ131090:SQ131092 ACM131090:ACM131092 AMI131090:AMI131092 AWE131090:AWE131092 BGA131090:BGA131092 BPW131090:BPW131092 BZS131090:BZS131092 CJO131090:CJO131092 CTK131090:CTK131092 DDG131090:DDG131092 DNC131090:DNC131092 DWY131090:DWY131092 EGU131090:EGU131092 EQQ131090:EQQ131092 FAM131090:FAM131092 FKI131090:FKI131092 FUE131090:FUE131092 GEA131090:GEA131092 GNW131090:GNW131092 GXS131090:GXS131092 HHO131090:HHO131092 HRK131090:HRK131092 IBG131090:IBG131092 ILC131090:ILC131092 IUY131090:IUY131092 JEU131090:JEU131092 JOQ131090:JOQ131092 JYM131090:JYM131092 KII131090:KII131092 KSE131090:KSE131092 LCA131090:LCA131092 LLW131090:LLW131092 LVS131090:LVS131092 MFO131090:MFO131092 MPK131090:MPK131092 MZG131090:MZG131092 NJC131090:NJC131092 NSY131090:NSY131092 OCU131090:OCU131092 OMQ131090:OMQ131092 OWM131090:OWM131092 PGI131090:PGI131092 PQE131090:PQE131092 QAA131090:QAA131092 QJW131090:QJW131092 QTS131090:QTS131092 RDO131090:RDO131092 RNK131090:RNK131092 RXG131090:RXG131092 SHC131090:SHC131092 SQY131090:SQY131092 TAU131090:TAU131092 TKQ131090:TKQ131092 TUM131090:TUM131092 UEI131090:UEI131092 UOE131090:UOE131092 UYA131090:UYA131092 VHW131090:VHW131092 VRS131090:VRS131092 WBO131090:WBO131092 WLK131090:WLK131092 WVG131090:WVG131092 D196626:D196628 IU196626:IU196628 SQ196626:SQ196628 ACM196626:ACM196628 AMI196626:AMI196628 AWE196626:AWE196628 BGA196626:BGA196628 BPW196626:BPW196628 BZS196626:BZS196628 CJO196626:CJO196628 CTK196626:CTK196628 DDG196626:DDG196628 DNC196626:DNC196628 DWY196626:DWY196628 EGU196626:EGU196628 EQQ196626:EQQ196628 FAM196626:FAM196628 FKI196626:FKI196628 FUE196626:FUE196628 GEA196626:GEA196628 GNW196626:GNW196628 GXS196626:GXS196628 HHO196626:HHO196628 HRK196626:HRK196628 IBG196626:IBG196628 ILC196626:ILC196628 IUY196626:IUY196628 JEU196626:JEU196628 JOQ196626:JOQ196628 JYM196626:JYM196628 KII196626:KII196628 KSE196626:KSE196628 LCA196626:LCA196628 LLW196626:LLW196628 LVS196626:LVS196628 MFO196626:MFO196628 MPK196626:MPK196628 MZG196626:MZG196628 NJC196626:NJC196628 NSY196626:NSY196628 OCU196626:OCU196628 OMQ196626:OMQ196628 OWM196626:OWM196628 PGI196626:PGI196628 PQE196626:PQE196628 QAA196626:QAA196628 QJW196626:QJW196628 QTS196626:QTS196628 RDO196626:RDO196628 RNK196626:RNK196628 RXG196626:RXG196628 SHC196626:SHC196628 SQY196626:SQY196628 TAU196626:TAU196628 TKQ196626:TKQ196628 TUM196626:TUM196628 UEI196626:UEI196628 UOE196626:UOE196628 UYA196626:UYA196628 VHW196626:VHW196628 VRS196626:VRS196628 WBO196626:WBO196628 WLK196626:WLK196628 WVG196626:WVG196628 D262162:D262164 IU262162:IU262164 SQ262162:SQ262164 ACM262162:ACM262164 AMI262162:AMI262164 AWE262162:AWE262164 BGA262162:BGA262164 BPW262162:BPW262164 BZS262162:BZS262164 CJO262162:CJO262164 CTK262162:CTK262164 DDG262162:DDG262164 DNC262162:DNC262164 DWY262162:DWY262164 EGU262162:EGU262164 EQQ262162:EQQ262164 FAM262162:FAM262164 FKI262162:FKI262164 FUE262162:FUE262164 GEA262162:GEA262164 GNW262162:GNW262164 GXS262162:GXS262164 HHO262162:HHO262164 HRK262162:HRK262164 IBG262162:IBG262164 ILC262162:ILC262164 IUY262162:IUY262164 JEU262162:JEU262164 JOQ262162:JOQ262164 JYM262162:JYM262164 KII262162:KII262164 KSE262162:KSE262164 LCA262162:LCA262164 LLW262162:LLW262164 LVS262162:LVS262164 MFO262162:MFO262164 MPK262162:MPK262164 MZG262162:MZG262164 NJC262162:NJC262164 NSY262162:NSY262164 OCU262162:OCU262164 OMQ262162:OMQ262164 OWM262162:OWM262164 PGI262162:PGI262164 PQE262162:PQE262164 QAA262162:QAA262164 QJW262162:QJW262164 QTS262162:QTS262164 RDO262162:RDO262164 RNK262162:RNK262164 RXG262162:RXG262164 SHC262162:SHC262164 SQY262162:SQY262164 TAU262162:TAU262164 TKQ262162:TKQ262164 TUM262162:TUM262164 UEI262162:UEI262164 UOE262162:UOE262164 UYA262162:UYA262164 VHW262162:VHW262164 VRS262162:VRS262164 WBO262162:WBO262164 WLK262162:WLK262164 WVG262162:WVG262164 D327698:D327700 IU327698:IU327700 SQ327698:SQ327700 ACM327698:ACM327700 AMI327698:AMI327700 AWE327698:AWE327700 BGA327698:BGA327700 BPW327698:BPW327700 BZS327698:BZS327700 CJO327698:CJO327700 CTK327698:CTK327700 DDG327698:DDG327700 DNC327698:DNC327700 DWY327698:DWY327700 EGU327698:EGU327700 EQQ327698:EQQ327700 FAM327698:FAM327700 FKI327698:FKI327700 FUE327698:FUE327700 GEA327698:GEA327700 GNW327698:GNW327700 GXS327698:GXS327700 HHO327698:HHO327700 HRK327698:HRK327700 IBG327698:IBG327700 ILC327698:ILC327700 IUY327698:IUY327700 JEU327698:JEU327700 JOQ327698:JOQ327700 JYM327698:JYM327700 KII327698:KII327700 KSE327698:KSE327700 LCA327698:LCA327700 LLW327698:LLW327700 LVS327698:LVS327700 MFO327698:MFO327700 MPK327698:MPK327700 MZG327698:MZG327700 NJC327698:NJC327700 NSY327698:NSY327700 OCU327698:OCU327700 OMQ327698:OMQ327700 OWM327698:OWM327700 PGI327698:PGI327700 PQE327698:PQE327700 QAA327698:QAA327700 QJW327698:QJW327700 QTS327698:QTS327700 RDO327698:RDO327700 RNK327698:RNK327700 RXG327698:RXG327700 SHC327698:SHC327700 SQY327698:SQY327700 TAU327698:TAU327700 TKQ327698:TKQ327700 TUM327698:TUM327700 UEI327698:UEI327700 UOE327698:UOE327700 UYA327698:UYA327700 VHW327698:VHW327700 VRS327698:VRS327700 WBO327698:WBO327700 WLK327698:WLK327700 WVG327698:WVG327700 D393234:D393236 IU393234:IU393236 SQ393234:SQ393236 ACM393234:ACM393236 AMI393234:AMI393236 AWE393234:AWE393236 BGA393234:BGA393236 BPW393234:BPW393236 BZS393234:BZS393236 CJO393234:CJO393236 CTK393234:CTK393236 DDG393234:DDG393236 DNC393234:DNC393236 DWY393234:DWY393236 EGU393234:EGU393236 EQQ393234:EQQ393236 FAM393234:FAM393236 FKI393234:FKI393236 FUE393234:FUE393236 GEA393234:GEA393236 GNW393234:GNW393236 GXS393234:GXS393236 HHO393234:HHO393236 HRK393234:HRK393236 IBG393234:IBG393236 ILC393234:ILC393236 IUY393234:IUY393236 JEU393234:JEU393236 JOQ393234:JOQ393236 JYM393234:JYM393236 KII393234:KII393236 KSE393234:KSE393236 LCA393234:LCA393236 LLW393234:LLW393236 LVS393234:LVS393236 MFO393234:MFO393236 MPK393234:MPK393236 MZG393234:MZG393236 NJC393234:NJC393236 NSY393234:NSY393236 OCU393234:OCU393236 OMQ393234:OMQ393236 OWM393234:OWM393236 PGI393234:PGI393236 PQE393234:PQE393236 QAA393234:QAA393236 QJW393234:QJW393236 QTS393234:QTS393236 RDO393234:RDO393236 RNK393234:RNK393236 RXG393234:RXG393236 SHC393234:SHC393236 SQY393234:SQY393236 TAU393234:TAU393236 TKQ393234:TKQ393236 TUM393234:TUM393236 UEI393234:UEI393236 UOE393234:UOE393236 UYA393234:UYA393236 VHW393234:VHW393236 VRS393234:VRS393236 WBO393234:WBO393236 WLK393234:WLK393236 WVG393234:WVG393236 D458770:D458772 IU458770:IU458772 SQ458770:SQ458772 ACM458770:ACM458772 AMI458770:AMI458772 AWE458770:AWE458772 BGA458770:BGA458772 BPW458770:BPW458772 BZS458770:BZS458772 CJO458770:CJO458772 CTK458770:CTK458772 DDG458770:DDG458772 DNC458770:DNC458772 DWY458770:DWY458772 EGU458770:EGU458772 EQQ458770:EQQ458772 FAM458770:FAM458772 FKI458770:FKI458772 FUE458770:FUE458772 GEA458770:GEA458772 GNW458770:GNW458772 GXS458770:GXS458772 HHO458770:HHO458772 HRK458770:HRK458772 IBG458770:IBG458772 ILC458770:ILC458772 IUY458770:IUY458772 JEU458770:JEU458772 JOQ458770:JOQ458772 JYM458770:JYM458772 KII458770:KII458772 KSE458770:KSE458772 LCA458770:LCA458772 LLW458770:LLW458772 LVS458770:LVS458772 MFO458770:MFO458772 MPK458770:MPK458772 MZG458770:MZG458772 NJC458770:NJC458772 NSY458770:NSY458772 OCU458770:OCU458772 OMQ458770:OMQ458772 OWM458770:OWM458772 PGI458770:PGI458772 PQE458770:PQE458772 QAA458770:QAA458772 QJW458770:QJW458772 QTS458770:QTS458772 RDO458770:RDO458772 RNK458770:RNK458772 RXG458770:RXG458772 SHC458770:SHC458772 SQY458770:SQY458772 TAU458770:TAU458772 TKQ458770:TKQ458772 TUM458770:TUM458772 UEI458770:UEI458772 UOE458770:UOE458772 UYA458770:UYA458772 VHW458770:VHW458772 VRS458770:VRS458772 WBO458770:WBO458772 WLK458770:WLK458772 WVG458770:WVG458772 D524306:D524308 IU524306:IU524308 SQ524306:SQ524308 ACM524306:ACM524308 AMI524306:AMI524308 AWE524306:AWE524308 BGA524306:BGA524308 BPW524306:BPW524308 BZS524306:BZS524308 CJO524306:CJO524308 CTK524306:CTK524308 DDG524306:DDG524308 DNC524306:DNC524308 DWY524306:DWY524308 EGU524306:EGU524308 EQQ524306:EQQ524308 FAM524306:FAM524308 FKI524306:FKI524308 FUE524306:FUE524308 GEA524306:GEA524308 GNW524306:GNW524308 GXS524306:GXS524308 HHO524306:HHO524308 HRK524306:HRK524308 IBG524306:IBG524308 ILC524306:ILC524308 IUY524306:IUY524308 JEU524306:JEU524308 JOQ524306:JOQ524308 JYM524306:JYM524308 KII524306:KII524308 KSE524306:KSE524308 LCA524306:LCA524308 LLW524306:LLW524308 LVS524306:LVS524308 MFO524306:MFO524308 MPK524306:MPK524308 MZG524306:MZG524308 NJC524306:NJC524308 NSY524306:NSY524308 OCU524306:OCU524308 OMQ524306:OMQ524308 OWM524306:OWM524308 PGI524306:PGI524308 PQE524306:PQE524308 QAA524306:QAA524308 QJW524306:QJW524308 QTS524306:QTS524308 RDO524306:RDO524308 RNK524306:RNK524308 RXG524306:RXG524308 SHC524306:SHC524308 SQY524306:SQY524308 TAU524306:TAU524308 TKQ524306:TKQ524308 TUM524306:TUM524308 UEI524306:UEI524308 UOE524306:UOE524308 UYA524306:UYA524308 VHW524306:VHW524308 VRS524306:VRS524308 WBO524306:WBO524308 WLK524306:WLK524308 WVG524306:WVG524308 D589842:D589844 IU589842:IU589844 SQ589842:SQ589844 ACM589842:ACM589844 AMI589842:AMI589844 AWE589842:AWE589844 BGA589842:BGA589844 BPW589842:BPW589844 BZS589842:BZS589844 CJO589842:CJO589844 CTK589842:CTK589844 DDG589842:DDG589844 DNC589842:DNC589844 DWY589842:DWY589844 EGU589842:EGU589844 EQQ589842:EQQ589844 FAM589842:FAM589844 FKI589842:FKI589844 FUE589842:FUE589844 GEA589842:GEA589844 GNW589842:GNW589844 GXS589842:GXS589844 HHO589842:HHO589844 HRK589842:HRK589844 IBG589842:IBG589844 ILC589842:ILC589844 IUY589842:IUY589844 JEU589842:JEU589844 JOQ589842:JOQ589844 JYM589842:JYM589844 KII589842:KII589844 KSE589842:KSE589844 LCA589842:LCA589844 LLW589842:LLW589844 LVS589842:LVS589844 MFO589842:MFO589844 MPK589842:MPK589844 MZG589842:MZG589844 NJC589842:NJC589844 NSY589842:NSY589844 OCU589842:OCU589844 OMQ589842:OMQ589844 OWM589842:OWM589844 PGI589842:PGI589844 PQE589842:PQE589844 QAA589842:QAA589844 QJW589842:QJW589844 QTS589842:QTS589844 RDO589842:RDO589844 RNK589842:RNK589844 RXG589842:RXG589844 SHC589842:SHC589844 SQY589842:SQY589844 TAU589842:TAU589844 TKQ589842:TKQ589844 TUM589842:TUM589844 UEI589842:UEI589844 UOE589842:UOE589844 UYA589842:UYA589844 VHW589842:VHW589844 VRS589842:VRS589844 WBO589842:WBO589844 WLK589842:WLK589844 WVG589842:WVG589844 D655378:D655380 IU655378:IU655380 SQ655378:SQ655380 ACM655378:ACM655380 AMI655378:AMI655380 AWE655378:AWE655380 BGA655378:BGA655380 BPW655378:BPW655380 BZS655378:BZS655380 CJO655378:CJO655380 CTK655378:CTK655380 DDG655378:DDG655380 DNC655378:DNC655380 DWY655378:DWY655380 EGU655378:EGU655380 EQQ655378:EQQ655380 FAM655378:FAM655380 FKI655378:FKI655380 FUE655378:FUE655380 GEA655378:GEA655380 GNW655378:GNW655380 GXS655378:GXS655380 HHO655378:HHO655380 HRK655378:HRK655380 IBG655378:IBG655380 ILC655378:ILC655380 IUY655378:IUY655380 JEU655378:JEU655380 JOQ655378:JOQ655380 JYM655378:JYM655380 KII655378:KII655380 KSE655378:KSE655380 LCA655378:LCA655380 LLW655378:LLW655380 LVS655378:LVS655380 MFO655378:MFO655380 MPK655378:MPK655380 MZG655378:MZG655380 NJC655378:NJC655380 NSY655378:NSY655380 OCU655378:OCU655380 OMQ655378:OMQ655380 OWM655378:OWM655380 PGI655378:PGI655380 PQE655378:PQE655380 QAA655378:QAA655380 QJW655378:QJW655380 QTS655378:QTS655380 RDO655378:RDO655380 RNK655378:RNK655380 RXG655378:RXG655380 SHC655378:SHC655380 SQY655378:SQY655380 TAU655378:TAU655380 TKQ655378:TKQ655380 TUM655378:TUM655380 UEI655378:UEI655380 UOE655378:UOE655380 UYA655378:UYA655380 VHW655378:VHW655380 VRS655378:VRS655380 WBO655378:WBO655380 WLK655378:WLK655380 WVG655378:WVG655380 D720914:D720916 IU720914:IU720916 SQ720914:SQ720916 ACM720914:ACM720916 AMI720914:AMI720916 AWE720914:AWE720916 BGA720914:BGA720916 BPW720914:BPW720916 BZS720914:BZS720916 CJO720914:CJO720916 CTK720914:CTK720916 DDG720914:DDG720916 DNC720914:DNC720916 DWY720914:DWY720916 EGU720914:EGU720916 EQQ720914:EQQ720916 FAM720914:FAM720916 FKI720914:FKI720916 FUE720914:FUE720916 GEA720914:GEA720916 GNW720914:GNW720916 GXS720914:GXS720916 HHO720914:HHO720916 HRK720914:HRK720916 IBG720914:IBG720916 ILC720914:ILC720916 IUY720914:IUY720916 JEU720914:JEU720916 JOQ720914:JOQ720916 JYM720914:JYM720916 KII720914:KII720916 KSE720914:KSE720916 LCA720914:LCA720916 LLW720914:LLW720916 LVS720914:LVS720916 MFO720914:MFO720916 MPK720914:MPK720916 MZG720914:MZG720916 NJC720914:NJC720916 NSY720914:NSY720916 OCU720914:OCU720916 OMQ720914:OMQ720916 OWM720914:OWM720916 PGI720914:PGI720916 PQE720914:PQE720916 QAA720914:QAA720916 QJW720914:QJW720916 QTS720914:QTS720916 RDO720914:RDO720916 RNK720914:RNK720916 RXG720914:RXG720916 SHC720914:SHC720916 SQY720914:SQY720916 TAU720914:TAU720916 TKQ720914:TKQ720916 TUM720914:TUM720916 UEI720914:UEI720916 UOE720914:UOE720916 UYA720914:UYA720916 VHW720914:VHW720916 VRS720914:VRS720916 WBO720914:WBO720916 WLK720914:WLK720916 WVG720914:WVG720916 D786450:D786452 IU786450:IU786452 SQ786450:SQ786452 ACM786450:ACM786452 AMI786450:AMI786452 AWE786450:AWE786452 BGA786450:BGA786452 BPW786450:BPW786452 BZS786450:BZS786452 CJO786450:CJO786452 CTK786450:CTK786452 DDG786450:DDG786452 DNC786450:DNC786452 DWY786450:DWY786452 EGU786450:EGU786452 EQQ786450:EQQ786452 FAM786450:FAM786452 FKI786450:FKI786452 FUE786450:FUE786452 GEA786450:GEA786452 GNW786450:GNW786452 GXS786450:GXS786452 HHO786450:HHO786452 HRK786450:HRK786452 IBG786450:IBG786452 ILC786450:ILC786452 IUY786450:IUY786452 JEU786450:JEU786452 JOQ786450:JOQ786452 JYM786450:JYM786452 KII786450:KII786452 KSE786450:KSE786452 LCA786450:LCA786452 LLW786450:LLW786452 LVS786450:LVS786452 MFO786450:MFO786452 MPK786450:MPK786452 MZG786450:MZG786452 NJC786450:NJC786452 NSY786450:NSY786452 OCU786450:OCU786452 OMQ786450:OMQ786452 OWM786450:OWM786452 PGI786450:PGI786452 PQE786450:PQE786452 QAA786450:QAA786452 QJW786450:QJW786452 QTS786450:QTS786452 RDO786450:RDO786452 RNK786450:RNK786452 RXG786450:RXG786452 SHC786450:SHC786452 SQY786450:SQY786452 TAU786450:TAU786452 TKQ786450:TKQ786452 TUM786450:TUM786452 UEI786450:UEI786452 UOE786450:UOE786452 UYA786450:UYA786452 VHW786450:VHW786452 VRS786450:VRS786452 WBO786450:WBO786452 WLK786450:WLK786452 WVG786450:WVG786452 D851986:D851988 IU851986:IU851988 SQ851986:SQ851988 ACM851986:ACM851988 AMI851986:AMI851988 AWE851986:AWE851988 BGA851986:BGA851988 BPW851986:BPW851988 BZS851986:BZS851988 CJO851986:CJO851988 CTK851986:CTK851988 DDG851986:DDG851988 DNC851986:DNC851988 DWY851986:DWY851988 EGU851986:EGU851988 EQQ851986:EQQ851988 FAM851986:FAM851988 FKI851986:FKI851988 FUE851986:FUE851988 GEA851986:GEA851988 GNW851986:GNW851988 GXS851986:GXS851988 HHO851986:HHO851988 HRK851986:HRK851988 IBG851986:IBG851988 ILC851986:ILC851988 IUY851986:IUY851988 JEU851986:JEU851988 JOQ851986:JOQ851988 JYM851986:JYM851988 KII851986:KII851988 KSE851986:KSE851988 LCA851986:LCA851988 LLW851986:LLW851988 LVS851986:LVS851988 MFO851986:MFO851988 MPK851986:MPK851988 MZG851986:MZG851988 NJC851986:NJC851988 NSY851986:NSY851988 OCU851986:OCU851988 OMQ851986:OMQ851988 OWM851986:OWM851988 PGI851986:PGI851988 PQE851986:PQE851988 QAA851986:QAA851988 QJW851986:QJW851988 QTS851986:QTS851988 RDO851986:RDO851988 RNK851986:RNK851988 RXG851986:RXG851988 SHC851986:SHC851988 SQY851986:SQY851988 TAU851986:TAU851988 TKQ851986:TKQ851988 TUM851986:TUM851988 UEI851986:UEI851988 UOE851986:UOE851988 UYA851986:UYA851988 VHW851986:VHW851988 VRS851986:VRS851988 WBO851986:WBO851988 WLK851986:WLK851988 WVG851986:WVG851988 D917522:D917524 IU917522:IU917524 SQ917522:SQ917524 ACM917522:ACM917524 AMI917522:AMI917524 AWE917522:AWE917524 BGA917522:BGA917524 BPW917522:BPW917524 BZS917522:BZS917524 CJO917522:CJO917524 CTK917522:CTK917524 DDG917522:DDG917524 DNC917522:DNC917524 DWY917522:DWY917524 EGU917522:EGU917524 EQQ917522:EQQ917524 FAM917522:FAM917524 FKI917522:FKI917524 FUE917522:FUE917524 GEA917522:GEA917524 GNW917522:GNW917524 GXS917522:GXS917524 HHO917522:HHO917524 HRK917522:HRK917524 IBG917522:IBG917524 ILC917522:ILC917524 IUY917522:IUY917524 JEU917522:JEU917524 JOQ917522:JOQ917524 JYM917522:JYM917524 KII917522:KII917524 KSE917522:KSE917524 LCA917522:LCA917524 LLW917522:LLW917524 LVS917522:LVS917524 MFO917522:MFO917524 MPK917522:MPK917524 MZG917522:MZG917524 NJC917522:NJC917524 NSY917522:NSY917524 OCU917522:OCU917524 OMQ917522:OMQ917524 OWM917522:OWM917524 PGI917522:PGI917524 PQE917522:PQE917524 QAA917522:QAA917524 QJW917522:QJW917524 QTS917522:QTS917524 RDO917522:RDO917524 RNK917522:RNK917524 RXG917522:RXG917524 SHC917522:SHC917524 SQY917522:SQY917524 TAU917522:TAU917524 TKQ917522:TKQ917524 TUM917522:TUM917524 UEI917522:UEI917524 UOE917522:UOE917524 UYA917522:UYA917524 VHW917522:VHW917524 VRS917522:VRS917524 WBO917522:WBO917524 WLK917522:WLK917524 WVG917522:WVG917524 D983058:D983060 IU983058:IU983060 SQ983058:SQ983060 ACM983058:ACM983060 AMI983058:AMI983060 AWE983058:AWE983060 BGA983058:BGA983060 BPW983058:BPW983060 BZS983058:BZS983060 CJO983058:CJO983060 CTK983058:CTK983060 DDG983058:DDG983060 DNC983058:DNC983060 DWY983058:DWY983060 EGU983058:EGU983060 EQQ983058:EQQ983060 FAM983058:FAM983060 FKI983058:FKI983060 FUE983058:FUE983060 GEA983058:GEA983060 GNW983058:GNW983060 GXS983058:GXS983060 HHO983058:HHO983060 HRK983058:HRK983060 IBG983058:IBG983060 ILC983058:ILC983060 IUY983058:IUY983060 JEU983058:JEU983060 JOQ983058:JOQ983060 JYM983058:JYM983060 KII983058:KII983060 KSE983058:KSE983060 LCA983058:LCA983060 LLW983058:LLW983060 LVS983058:LVS983060 MFO983058:MFO983060 MPK983058:MPK983060 MZG983058:MZG983060 NJC983058:NJC983060 NSY983058:NSY983060 OCU983058:OCU983060 OMQ983058:OMQ983060 OWM983058:OWM983060 PGI983058:PGI983060 PQE983058:PQE983060 QAA983058:QAA983060 QJW983058:QJW983060 QTS983058:QTS983060 RDO983058:RDO983060 RNK983058:RNK983060 RXG983058:RXG983060 SHC983058:SHC983060 SQY983058:SQY983060 TAU983058:TAU983060 TKQ983058:TKQ983060 TUM983058:TUM983060 UEI983058:UEI983060 UOE983058:UOE983060 UYA983058:UYA983060 VHW983058:VHW983060 VRS983058:VRS983060 WBO983058:WBO983060 WLK983058:WLK983060 WVG983058:WVG983060 AMI6:AMI8 AWE6:AWE8 BGA6:BGA8 BPW6:BPW8 BZS6:BZS8 CJO6:CJO8 CTK6:CTK8 DDG6:DDG8 DNC6:DNC8 DWY6:DWY8 EGU6:EGU8 EQQ6:EQQ8 FAM6:FAM8 FKI6:FKI8 FUE6:FUE8 GEA6:GEA8 GNW6:GNW8 GXS6:GXS8 HHO6:HHO8 HRK6:HRK8 IBG6:IBG8 ILC6:ILC8 IUY6:IUY8 JEU6:JEU8 JOQ6:JOQ8 JYM6:JYM8 KII6:KII8 KSE6:KSE8 LCA6:LCA8 LLW6:LLW8 LVS6:LVS8 MFO6:MFO8 MPK6:MPK8 MZG6:MZG8 NJC6:NJC8 NSY6:NSY8 OCU6:OCU8 OMQ6:OMQ8 OWM6:OWM8 PGI6:PGI8 PQE6:PQE8 QAA6:QAA8 QJW6:QJW8 QTS6:QTS8 RDO6:RDO8 RNK6:RNK8 RXG6:RXG8 SHC6:SHC8 SQY6:SQY8 TAU6:TAU8 TKQ6:TKQ8 TUM6:TUM8 UEI6:UEI8 UOE6:UOE8 UYA6:UYA8 VHW6:VHW8 VRS6:VRS8 WBO6:WBO8 WLK6:WLK8 WVG6:WVG8 IU65542:IU65544 SQ65542:SQ65544 ACM65542:ACM65544 AMI65542:AMI65544" xr:uid="{00000000-0002-0000-0000-00000F000000}">
      <formula1>$A$41:$A$42</formula1>
    </dataValidation>
    <dataValidation allowBlank="1" showInputMessage="1" showErrorMessage="1" promptTitle="Finanzas, personal y equipo" prompt="¿Tiene la entidad acceso a una cantidad suficiente de recursos (finanzas, personal y equipos) para cumplir su función a la escala y el alcance requeridos?" sqref="E6:I6 A6" xr:uid="{6656BB9E-08B0-944D-9DF0-94390CF1B841}"/>
    <dataValidation allowBlank="1" showInputMessage="1" showErrorMessage="1" promptTitle="Procedimientos operativos claros" prompt="¿Existen políticas y procedimientos claramente definidos (y documentados) para definir la forma en que deben desplegarse los recursos disponibles (finanzas, personal y equipos) para lograr los resultados previstos?" sqref="E7:I7 A7" xr:uid="{F5114BDA-1B14-674C-AD8C-F3B5CC35C1DF}"/>
    <dataValidation allowBlank="1" showInputMessage="1" showErrorMessage="1" promptTitle="Competencias y experiencia " prompt="¿Se ha formado al personal disponible en la aplicación práctica de los procedimientos operativos definidos, de modo que posea las competencias y la experiencia necesarias para desempeñar sus funciones?" sqref="E8:I8 A8" xr:uid="{A8B8AF00-C7A6-C245-9968-C7DB9BB9EBC3}"/>
    <dataValidation allowBlank="1" showInputMessage="1" showErrorMessage="1" promptTitle="Gestíon de Calidad" prompt="¿Existe un sistema de gestión de calidad en operaciones que esté funcionando (y completamente documentado)" sqref="E10:I10 A10" xr:uid="{6CC2E741-3767-6945-B82D-3BC958FA90C3}"/>
    <dataValidation allowBlank="1" showInputMessage="1" showErrorMessage="1" promptTitle="Transparencia" prompt="¿Se divulgan los datos al público de forma consistente con un estándar acordado, y almacenados de manera confiable de forma tal que se construyan registros históricos en el tiempo y, son de fácil acceso para el público en general." sqref="E11:I11 A11" xr:uid="{CAF6B264-EB7B-604F-954A-05460EEF964E}"/>
    <dataValidation allowBlank="1" showInputMessage="1" showErrorMessage="1" promptTitle="Monitoreo del desempeño" prompt="Monitoreo del desempeño ¿Existe un sistema de monitoreo del desempeño en operación (y totalmente documentado) con el fin de comparar lo que está sucediendo con lo que se pretendía, para poder tomar acciones correctivas de forma oportuna y pronta?" sqref="E12:I12" xr:uid="{25DF8FBA-B1D9-474F-8529-EB3761A05148}"/>
    <dataValidation allowBlank="1" showInputMessage="1" showErrorMessage="1" promptTitle="Valores y visión compartida" prompt="¿Hay claridad sobre el objetivo de la organización y se entiende su visión y se comparte con otros actores [identifique esos actores.]" sqref="E14:I14 A14" xr:uid="{0C064718-8EF8-BF4C-B01E-8E6B97999483}"/>
    <dataValidation allowBlank="1" showInputMessage="1" showErrorMessage="1" promptTitle="Respetuo mutuo" prompt="¿Reconoce y demuestra el enfoque de gobernanza que la efectividad de la toma de decisiones aumenta cuando diferentes actores reconocen y respetan 'las áreas de competencia (conocimiento, habilidades y perspectivas específicas' unos de los otros?" sqref="E15:I15 A15" xr:uid="{42AB4686-86DB-E449-B16D-E0516683A163}"/>
    <dataValidation allowBlank="1" showInputMessage="1" showErrorMessage="1" promptTitle="Claridad Institucional" prompt="¿Existe claridad sobre las líneas de responsabilidad y rendición de cuentas, sin ambigüedad alguna sobre quién está a cargo o qué regulaciones y procedimientos deben aplicarse?" sqref="E18:I18" xr:uid="{B6692238-4F27-A846-A554-5C99AAB301BA}"/>
    <dataValidation allowBlank="1" showInputMessage="1" showErrorMessage="1" promptTitle="Estado de Derecho" prompt="Estado de Derecho aplicado de forma justa ¿Puede ejecutarse un contrato? ¿Se puede confiar en los tribunales para interpretar la ley de forma parcial?_x000a_" sqref="E19:I19" xr:uid="{39B74B79-BEC8-C644-AD5C-F89485FBEF3E}"/>
    <dataValidation allowBlank="1" showInputMessage="1" showErrorMessage="1" promptTitle="El buen desempeño se premia" prompt="¿se premia el buen desempeño y desalienta el mal desempeño? ¿Se paga a las personas clave de forma tal que refleje su competencia, compromiso e integridad?" sqref="E20:I20" xr:uid="{90CD0DBE-A639-7548-B176-9EBA704DDC70}"/>
    <dataValidation allowBlank="1" showInputMessage="1" showErrorMessage="1" promptTitle="Monitoreo del desempeño " prompt="¿Existe un sistema de monitoreo del desempeño en operación (y totalmente documentado) con el fin de comparar lo que está sucediendo con lo que se pretendía, para poder tomar acciones correctivas de forma oportuna y pronta?" sqref="A12" xr:uid="{C4F52743-A815-B543-B499-E12189A61046}"/>
    <dataValidation allowBlank="1" showInputMessage="1" showErrorMessage="1" promptTitle="Claridad Institucional " prompt="¿Existe claridad sobre las líneas de responsabilidad y rendición de cuentas, sin ambigüedad alguna sobre quién está a cargo o qué regulaciones y procedimientos deben aplicarse?" sqref="A18" xr:uid="{961FB1B7-3B62-1244-8B56-CD2C99BD7F02}"/>
    <dataValidation allowBlank="1" showInputMessage="1" showErrorMessage="1" promptTitle="Estado de Derecho" prompt="Estado de Derecho aplicado de forma justa ¿Puede ejecutarse un contrato? ¿Se puede confiar en los tribunales para interpretar la ley de forma parcial?" sqref="A19" xr:uid="{10FC7189-DA49-3B47-A8F4-8ED9B30D9B63}"/>
    <dataValidation allowBlank="1" showInputMessage="1" showErrorMessage="1" promptTitle="El buen desempeño se premia " prompt="¿se premia el buen desempeño y desalienta el mal desempeño? ¿Se paga a las personas clave de forma tal que refleje su competencia, compromiso e integridad?" sqref="A20" xr:uid="{01A24FFA-292D-2E4E-9B06-B3F47DDAA4B9}"/>
    <dataValidation type="date" operator="greaterThan" allowBlank="1" showInputMessage="1" showErrorMessage="1" prompt="Ingrese una fecha dd/mm/aa" sqref="I3" xr:uid="{EB707248-739C-9B48-942B-AD0975868A5F}">
      <formula1>43466</formula1>
    </dataValidation>
    <dataValidation type="list" allowBlank="1" showInputMessage="1" showErrorMessage="1" promptTitle="Evaluación                      " prompt="Después de leer el mensaje asociado a la celda de la derecha de ésta, utilice el menú desplegable para indicar si considera que el conductor es evidente. Elija una de las dos opciones:_x000a_Sí, es evidente_x000a_Parcialmente evidente_x000a_No. No es evidente" sqref="B6:D8 B10:D12 B14:D16 B18:D20" xr:uid="{1A0F5AD5-3201-544C-B5A4-3B31CB664135}">
      <formula1>$A$38:$A$40</formula1>
    </dataValidation>
    <dataValidation allowBlank="1" showInputMessage="1" showErrorMessage="1" promptTitle="Sistema de adquisiciones" prompt="Confianza en al sistema de adquisiciones:_x000a_¿Son justos los contratos? ¿Se ejecutan de manera justa? ¿Hay confianza en la equidad de todo el enfoque de adquisiones, incluyendo el manejo de las licitaciones?" sqref="A16 E16:I16" xr:uid="{F8520E7C-4F4A-A443-89C6-B77C268650B6}"/>
  </dataValidations>
  <pageMargins left="0.7" right="0.7" top="0.75" bottom="0.75" header="0.3" footer="0.3"/>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0"/>
  <sheetViews>
    <sheetView showGridLines="0" zoomScale="110" zoomScaleNormal="110" workbookViewId="0">
      <selection activeCell="A3" sqref="A3:B3"/>
    </sheetView>
  </sheetViews>
  <sheetFormatPr defaultColWidth="10.875" defaultRowHeight="24.95" customHeight="1" x14ac:dyDescent="0.25"/>
  <cols>
    <col min="1" max="1" width="12.375" style="17" customWidth="1"/>
    <col min="2" max="2" width="8.125" style="17" customWidth="1"/>
    <col min="3" max="3" width="27.5" style="33" customWidth="1"/>
    <col min="4" max="5" width="29.125" style="18" customWidth="1"/>
    <col min="6" max="6" width="10.375" style="18" customWidth="1"/>
    <col min="7" max="7" width="2.375" style="18" customWidth="1"/>
    <col min="8" max="9" width="8" style="18" customWidth="1"/>
    <col min="10" max="11" width="3.125" style="17" customWidth="1"/>
    <col min="12" max="13" width="10.875" style="17" hidden="1" customWidth="1"/>
    <col min="14" max="14" width="14.875" style="18" hidden="1" customWidth="1"/>
    <col min="15" max="15" width="16.625" style="17" hidden="1" customWidth="1"/>
    <col min="16" max="18" width="10.875" style="17" hidden="1" customWidth="1"/>
    <col min="19" max="19" width="24" style="17" hidden="1" customWidth="1"/>
    <col min="20" max="20" width="106.125" style="17" customWidth="1"/>
    <col min="21" max="29" width="3.125" style="17" customWidth="1"/>
    <col min="30" max="16384" width="10.875" style="17"/>
  </cols>
  <sheetData>
    <row r="1" spans="1:22" ht="24" customHeight="1" thickBot="1" x14ac:dyDescent="0.3">
      <c r="A1" s="336" t="s">
        <v>101</v>
      </c>
      <c r="B1" s="336"/>
      <c r="C1" s="336"/>
      <c r="D1" s="336"/>
      <c r="E1" s="336"/>
      <c r="F1" s="336"/>
      <c r="G1" s="336"/>
      <c r="H1" s="336"/>
      <c r="I1" s="336"/>
      <c r="N1" s="17"/>
      <c r="T1" s="330" t="s">
        <v>173</v>
      </c>
      <c r="U1" s="331"/>
      <c r="V1" s="331"/>
    </row>
    <row r="2" spans="1:22" ht="24.95" customHeight="1" x14ac:dyDescent="0.25">
      <c r="A2" s="165" t="s">
        <v>102</v>
      </c>
      <c r="B2" s="323"/>
      <c r="C2" s="324"/>
      <c r="D2" s="147" t="s">
        <v>60</v>
      </c>
      <c r="E2" s="6"/>
      <c r="F2" s="166" t="s">
        <v>59</v>
      </c>
      <c r="G2" s="325"/>
      <c r="H2" s="325"/>
      <c r="I2" s="326"/>
      <c r="M2" s="168" t="s">
        <v>30</v>
      </c>
      <c r="N2" s="168" t="s">
        <v>3</v>
      </c>
      <c r="O2" s="169" t="s">
        <v>31</v>
      </c>
      <c r="P2" s="168" t="s">
        <v>32</v>
      </c>
      <c r="Q2" s="169" t="s">
        <v>33</v>
      </c>
      <c r="R2" s="170" t="s">
        <v>34</v>
      </c>
      <c r="S2" s="170" t="s">
        <v>35</v>
      </c>
    </row>
    <row r="3" spans="1:22" ht="36.950000000000003" customHeight="1" thickBot="1" x14ac:dyDescent="0.3">
      <c r="A3" s="332" t="s">
        <v>103</v>
      </c>
      <c r="B3" s="333"/>
      <c r="C3" s="184" t="s">
        <v>125</v>
      </c>
      <c r="D3" s="16" t="s">
        <v>104</v>
      </c>
      <c r="E3" s="16" t="s">
        <v>105</v>
      </c>
      <c r="F3" s="16" t="s">
        <v>106</v>
      </c>
      <c r="G3" s="334" t="s">
        <v>1</v>
      </c>
      <c r="H3" s="335"/>
      <c r="I3" s="167" t="s">
        <v>2</v>
      </c>
      <c r="L3" s="273" t="s">
        <v>313</v>
      </c>
      <c r="M3" s="273" t="s">
        <v>300</v>
      </c>
    </row>
    <row r="4" spans="1:22" ht="27" customHeight="1" x14ac:dyDescent="0.25">
      <c r="A4" s="319" t="s">
        <v>147</v>
      </c>
      <c r="B4" s="320"/>
      <c r="C4" s="19" t="s">
        <v>107</v>
      </c>
      <c r="D4" s="264"/>
      <c r="E4" s="208"/>
      <c r="F4" s="211"/>
      <c r="G4" s="212" t="str">
        <f>IF(S4=1,"?","")</f>
        <v/>
      </c>
      <c r="H4" s="213"/>
      <c r="I4" s="214"/>
      <c r="M4" s="273" t="s">
        <v>299</v>
      </c>
      <c r="N4" s="18" t="str">
        <f>IF(F4="High",3,IF(F4="Medium",2,IF(F4="Low",1,IF(F4="",""))))</f>
        <v/>
      </c>
      <c r="Q4" s="17">
        <f>COUNTA(F4)</f>
        <v>0</v>
      </c>
      <c r="R4" s="17">
        <f t="shared" ref="R4:R47" si="0">COUNTA(H4)</f>
        <v>0</v>
      </c>
      <c r="S4" s="17">
        <f>Q4+R4</f>
        <v>0</v>
      </c>
    </row>
    <row r="5" spans="1:22" ht="27" customHeight="1" x14ac:dyDescent="0.25">
      <c r="A5" s="321"/>
      <c r="B5" s="322"/>
      <c r="C5" s="20" t="s">
        <v>108</v>
      </c>
      <c r="D5" s="208"/>
      <c r="E5" s="208"/>
      <c r="F5" s="211"/>
      <c r="G5" s="215" t="str">
        <f>IF(S5=1,"?","")</f>
        <v/>
      </c>
      <c r="H5" s="216"/>
      <c r="I5" s="237"/>
      <c r="M5" s="273" t="s">
        <v>298</v>
      </c>
      <c r="N5" s="18" t="str">
        <f t="shared" ref="N5:N47" si="1">IF(F5="High",3,IF(F5="Medium",2,IF(F5="Low",1,IF(F5="",""))))</f>
        <v/>
      </c>
      <c r="Q5" s="17">
        <f t="shared" ref="Q5:Q47" si="2">COUNTA(F5)</f>
        <v>0</v>
      </c>
      <c r="R5" s="17">
        <f t="shared" si="0"/>
        <v>0</v>
      </c>
      <c r="S5" s="17">
        <f t="shared" ref="S5:S47" si="3">Q5+R5</f>
        <v>0</v>
      </c>
    </row>
    <row r="6" spans="1:22" ht="27" customHeight="1" x14ac:dyDescent="0.25">
      <c r="A6" s="185" t="s">
        <v>1</v>
      </c>
      <c r="B6" s="5">
        <f>ROUND(COUNTIF(H4:H10,"YES")/7,2)</f>
        <v>0</v>
      </c>
      <c r="C6" s="20" t="s">
        <v>0</v>
      </c>
      <c r="D6" s="7"/>
      <c r="E6" s="7"/>
      <c r="F6" s="211"/>
      <c r="G6" s="215" t="str">
        <f t="shared" ref="G6:G10" si="4">IF(S6=1,"?","")</f>
        <v/>
      </c>
      <c r="H6" s="216"/>
      <c r="I6" s="237"/>
      <c r="N6" s="18" t="str">
        <f t="shared" si="1"/>
        <v/>
      </c>
      <c r="Q6" s="17">
        <f t="shared" si="2"/>
        <v>0</v>
      </c>
      <c r="R6" s="17">
        <f t="shared" si="0"/>
        <v>0</v>
      </c>
      <c r="S6" s="17">
        <f t="shared" si="3"/>
        <v>0</v>
      </c>
    </row>
    <row r="7" spans="1:22" ht="27" customHeight="1" x14ac:dyDescent="0.25">
      <c r="A7" s="185" t="s">
        <v>2</v>
      </c>
      <c r="B7" s="5">
        <f>ROUND(COUNTIF(I4:I10,"YES")/7,2)</f>
        <v>0</v>
      </c>
      <c r="C7" s="20" t="s">
        <v>109</v>
      </c>
      <c r="D7" s="208"/>
      <c r="E7" s="208"/>
      <c r="F7" s="211"/>
      <c r="G7" s="215" t="str">
        <f t="shared" si="4"/>
        <v/>
      </c>
      <c r="H7" s="216"/>
      <c r="I7" s="237"/>
      <c r="N7" s="18" t="str">
        <f t="shared" si="1"/>
        <v/>
      </c>
      <c r="Q7" s="17">
        <f t="shared" si="2"/>
        <v>0</v>
      </c>
      <c r="R7" s="17">
        <f t="shared" si="0"/>
        <v>0</v>
      </c>
      <c r="S7" s="17">
        <f t="shared" si="3"/>
        <v>0</v>
      </c>
    </row>
    <row r="8" spans="1:22" ht="27" customHeight="1" x14ac:dyDescent="0.25">
      <c r="A8" s="185" t="s">
        <v>106</v>
      </c>
      <c r="B8" s="183" t="str">
        <f>IFERROR(IF(P10=3,"High",IF(P10=2,"Medium",IF(P10=1,"Low",IF(P10=0,"-")))),"-")</f>
        <v>-</v>
      </c>
      <c r="C8" s="20" t="s">
        <v>110</v>
      </c>
      <c r="D8" s="208"/>
      <c r="E8" s="208"/>
      <c r="F8" s="211"/>
      <c r="G8" s="215" t="str">
        <f t="shared" si="4"/>
        <v/>
      </c>
      <c r="H8" s="216"/>
      <c r="I8" s="217"/>
      <c r="N8" s="18" t="str">
        <f t="shared" si="1"/>
        <v/>
      </c>
      <c r="Q8" s="17">
        <f t="shared" si="2"/>
        <v>0</v>
      </c>
      <c r="R8" s="17">
        <f t="shared" si="0"/>
        <v>0</v>
      </c>
      <c r="S8" s="17">
        <f t="shared" si="3"/>
        <v>0</v>
      </c>
    </row>
    <row r="9" spans="1:22" ht="27" customHeight="1" x14ac:dyDescent="0.25">
      <c r="A9" s="21"/>
      <c r="B9" s="22"/>
      <c r="C9" s="20" t="s">
        <v>393</v>
      </c>
      <c r="D9" s="208"/>
      <c r="E9" s="208"/>
      <c r="F9" s="211"/>
      <c r="G9" s="215" t="str">
        <f t="shared" si="4"/>
        <v/>
      </c>
      <c r="H9" s="216"/>
      <c r="I9" s="217"/>
      <c r="N9" s="18" t="str">
        <f t="shared" si="1"/>
        <v/>
      </c>
      <c r="Q9" s="17">
        <f t="shared" si="2"/>
        <v>0</v>
      </c>
      <c r="R9" s="17">
        <f t="shared" si="0"/>
        <v>0</v>
      </c>
      <c r="S9" s="17">
        <f t="shared" si="3"/>
        <v>0</v>
      </c>
    </row>
    <row r="10" spans="1:22" ht="27" customHeight="1" thickBot="1" x14ac:dyDescent="0.3">
      <c r="A10" s="186"/>
      <c r="B10" s="23"/>
      <c r="C10" s="24" t="s">
        <v>111</v>
      </c>
      <c r="D10" s="263"/>
      <c r="E10" s="263"/>
      <c r="F10" s="218"/>
      <c r="G10" s="215" t="str">
        <f t="shared" si="4"/>
        <v/>
      </c>
      <c r="H10" s="216"/>
      <c r="I10" s="219"/>
      <c r="N10" s="18" t="str">
        <f t="shared" si="1"/>
        <v/>
      </c>
      <c r="O10" s="17">
        <f>SUM(N4:N10)/(0.001+COUNT(N4:N10))</f>
        <v>0</v>
      </c>
      <c r="P10" s="17">
        <f>ROUND(O10,0)</f>
        <v>0</v>
      </c>
      <c r="Q10" s="17">
        <f t="shared" si="2"/>
        <v>0</v>
      </c>
      <c r="R10" s="17">
        <f t="shared" si="0"/>
        <v>0</v>
      </c>
      <c r="S10" s="17">
        <f t="shared" si="3"/>
        <v>0</v>
      </c>
    </row>
    <row r="11" spans="1:22" ht="27" customHeight="1" x14ac:dyDescent="0.25">
      <c r="A11" s="319" t="s">
        <v>112</v>
      </c>
      <c r="B11" s="320"/>
      <c r="C11" s="19" t="s">
        <v>113</v>
      </c>
      <c r="D11" s="245"/>
      <c r="E11" s="6"/>
      <c r="F11" s="220"/>
      <c r="G11" s="212" t="str">
        <f>IF(S11=1,"?","")</f>
        <v/>
      </c>
      <c r="H11" s="213"/>
      <c r="I11" s="214"/>
      <c r="N11" s="18" t="str">
        <f t="shared" si="1"/>
        <v/>
      </c>
      <c r="Q11" s="17">
        <f t="shared" si="2"/>
        <v>0</v>
      </c>
      <c r="R11" s="17">
        <f t="shared" si="0"/>
        <v>0</v>
      </c>
      <c r="S11" s="17">
        <f t="shared" si="3"/>
        <v>0</v>
      </c>
    </row>
    <row r="12" spans="1:22" ht="27" customHeight="1" x14ac:dyDescent="0.25">
      <c r="A12" s="321"/>
      <c r="B12" s="322"/>
      <c r="C12" s="20" t="s">
        <v>114</v>
      </c>
      <c r="D12" s="7"/>
      <c r="E12" s="7"/>
      <c r="F12" s="211"/>
      <c r="G12" s="215" t="str">
        <f t="shared" ref="G12:G17" si="5">IF(S12=1,"?","")</f>
        <v/>
      </c>
      <c r="H12" s="216"/>
      <c r="I12" s="237"/>
      <c r="N12" s="18" t="str">
        <f t="shared" si="1"/>
        <v/>
      </c>
      <c r="Q12" s="17">
        <f t="shared" si="2"/>
        <v>0</v>
      </c>
      <c r="R12" s="17">
        <f t="shared" si="0"/>
        <v>0</v>
      </c>
      <c r="S12" s="17">
        <f t="shared" si="3"/>
        <v>0</v>
      </c>
    </row>
    <row r="13" spans="1:22" ht="27" customHeight="1" x14ac:dyDescent="0.25">
      <c r="A13" s="185" t="s">
        <v>1</v>
      </c>
      <c r="B13" s="5">
        <f>ROUND(COUNTIF(H11:H17,"YES")/7,2)</f>
        <v>0</v>
      </c>
      <c r="C13" s="20" t="s">
        <v>378</v>
      </c>
      <c r="D13" s="42"/>
      <c r="E13" s="42"/>
      <c r="F13" s="211"/>
      <c r="G13" s="215" t="str">
        <f t="shared" si="5"/>
        <v/>
      </c>
      <c r="H13" s="216"/>
      <c r="I13" s="237"/>
      <c r="N13" s="18" t="str">
        <f t="shared" si="1"/>
        <v/>
      </c>
      <c r="Q13" s="17">
        <f t="shared" si="2"/>
        <v>0</v>
      </c>
      <c r="R13" s="17">
        <f t="shared" si="0"/>
        <v>0</v>
      </c>
      <c r="S13" s="17">
        <f t="shared" si="3"/>
        <v>0</v>
      </c>
    </row>
    <row r="14" spans="1:22" ht="27" customHeight="1" x14ac:dyDescent="0.25">
      <c r="A14" s="185" t="s">
        <v>2</v>
      </c>
      <c r="B14" s="5">
        <f>ROUND(COUNTIF(I11:I17,"YES")/7,2)</f>
        <v>0</v>
      </c>
      <c r="C14" s="20" t="s">
        <v>115</v>
      </c>
      <c r="D14" s="42"/>
      <c r="E14" s="7"/>
      <c r="F14" s="211"/>
      <c r="G14" s="215" t="str">
        <f t="shared" si="5"/>
        <v/>
      </c>
      <c r="H14" s="216"/>
      <c r="I14" s="237"/>
      <c r="N14" s="18" t="str">
        <f t="shared" si="1"/>
        <v/>
      </c>
      <c r="Q14" s="17">
        <f t="shared" si="2"/>
        <v>0</v>
      </c>
      <c r="R14" s="17">
        <f t="shared" si="0"/>
        <v>0</v>
      </c>
      <c r="S14" s="17">
        <f t="shared" si="3"/>
        <v>0</v>
      </c>
    </row>
    <row r="15" spans="1:22" ht="27" customHeight="1" x14ac:dyDescent="0.25">
      <c r="A15" s="185" t="s">
        <v>394</v>
      </c>
      <c r="B15" s="183" t="str">
        <f>IFERROR(IF(P17=3,"High",IF(P17=2,"Medium",IF(P17=1,"Low",IF(P17=0,"-")))),"-")</f>
        <v>-</v>
      </c>
      <c r="C15" s="20" t="s">
        <v>155</v>
      </c>
      <c r="D15" s="42"/>
      <c r="E15" s="42"/>
      <c r="F15" s="211"/>
      <c r="G15" s="215" t="str">
        <f t="shared" si="5"/>
        <v/>
      </c>
      <c r="H15" s="216"/>
      <c r="I15" s="217"/>
      <c r="N15" s="18" t="str">
        <f t="shared" si="1"/>
        <v/>
      </c>
      <c r="Q15" s="17">
        <f t="shared" si="2"/>
        <v>0</v>
      </c>
      <c r="R15" s="17">
        <f t="shared" si="0"/>
        <v>0</v>
      </c>
      <c r="S15" s="17">
        <f t="shared" si="3"/>
        <v>0</v>
      </c>
    </row>
    <row r="16" spans="1:22" ht="27" customHeight="1" x14ac:dyDescent="0.25">
      <c r="A16" s="21"/>
      <c r="B16" s="22"/>
      <c r="C16" s="20" t="s">
        <v>157</v>
      </c>
      <c r="D16" s="171"/>
      <c r="E16" s="42"/>
      <c r="F16" s="211"/>
      <c r="G16" s="215" t="str">
        <f t="shared" si="5"/>
        <v/>
      </c>
      <c r="H16" s="216"/>
      <c r="I16" s="217"/>
      <c r="N16" s="18" t="str">
        <f t="shared" si="1"/>
        <v/>
      </c>
      <c r="Q16" s="17">
        <f t="shared" si="2"/>
        <v>0</v>
      </c>
      <c r="R16" s="17">
        <f t="shared" si="0"/>
        <v>0</v>
      </c>
      <c r="S16" s="17">
        <f t="shared" si="3"/>
        <v>0</v>
      </c>
    </row>
    <row r="17" spans="1:19" ht="27" customHeight="1" thickBot="1" x14ac:dyDescent="0.3">
      <c r="A17" s="25"/>
      <c r="B17" s="26"/>
      <c r="C17" s="24" t="s">
        <v>116</v>
      </c>
      <c r="D17" s="246"/>
      <c r="E17" s="8"/>
      <c r="F17" s="218"/>
      <c r="G17" s="215" t="str">
        <f t="shared" si="5"/>
        <v/>
      </c>
      <c r="H17" s="216"/>
      <c r="I17" s="219"/>
      <c r="N17" s="18" t="str">
        <f t="shared" si="1"/>
        <v/>
      </c>
      <c r="O17" s="17">
        <f>SUM(N11:N17)/(0.001+COUNT(N11:N17))</f>
        <v>0</v>
      </c>
      <c r="P17" s="17">
        <f>ROUND(O17,0)</f>
        <v>0</v>
      </c>
      <c r="Q17" s="17">
        <f t="shared" si="2"/>
        <v>0</v>
      </c>
      <c r="R17" s="17">
        <f t="shared" si="0"/>
        <v>0</v>
      </c>
      <c r="S17" s="17">
        <f t="shared" si="3"/>
        <v>0</v>
      </c>
    </row>
    <row r="18" spans="1:19" ht="27" customHeight="1" x14ac:dyDescent="0.25">
      <c r="A18" s="319" t="s">
        <v>415</v>
      </c>
      <c r="B18" s="320"/>
      <c r="C18" s="19" t="s">
        <v>117</v>
      </c>
      <c r="D18" s="245"/>
      <c r="E18" s="43"/>
      <c r="F18" s="220"/>
      <c r="G18" s="212" t="str">
        <f>IF(S18=1,"?","")</f>
        <v/>
      </c>
      <c r="H18" s="213"/>
      <c r="I18" s="214"/>
      <c r="N18" s="18" t="str">
        <f t="shared" si="1"/>
        <v/>
      </c>
      <c r="Q18" s="17">
        <f t="shared" si="2"/>
        <v>0</v>
      </c>
      <c r="R18" s="17">
        <f t="shared" si="0"/>
        <v>0</v>
      </c>
      <c r="S18" s="17">
        <f t="shared" si="3"/>
        <v>0</v>
      </c>
    </row>
    <row r="19" spans="1:19" ht="27" customHeight="1" x14ac:dyDescent="0.25">
      <c r="A19" s="321"/>
      <c r="B19" s="322"/>
      <c r="C19" s="20" t="s">
        <v>379</v>
      </c>
      <c r="D19" s="42"/>
      <c r="E19" s="7"/>
      <c r="F19" s="211"/>
      <c r="G19" s="215" t="str">
        <f t="shared" ref="G19:G22" si="6">IF(S19=1,"?","")</f>
        <v/>
      </c>
      <c r="H19" s="216"/>
      <c r="I19" s="237"/>
      <c r="N19" s="18" t="str">
        <f t="shared" si="1"/>
        <v/>
      </c>
      <c r="Q19" s="17">
        <f t="shared" si="2"/>
        <v>0</v>
      </c>
      <c r="R19" s="17">
        <f t="shared" si="0"/>
        <v>0</v>
      </c>
      <c r="S19" s="17">
        <f t="shared" si="3"/>
        <v>0</v>
      </c>
    </row>
    <row r="20" spans="1:19" ht="27" customHeight="1" x14ac:dyDescent="0.25">
      <c r="A20" s="185" t="s">
        <v>1</v>
      </c>
      <c r="B20" s="5">
        <f>ROUND(COUNTIF(H18:H23,"YES")/6,2)</f>
        <v>0</v>
      </c>
      <c r="C20" s="20" t="s">
        <v>118</v>
      </c>
      <c r="D20" s="242"/>
      <c r="E20" s="7"/>
      <c r="F20" s="211"/>
      <c r="G20" s="215" t="str">
        <f t="shared" si="6"/>
        <v/>
      </c>
      <c r="H20" s="216"/>
      <c r="I20" s="237"/>
      <c r="N20" s="18" t="str">
        <f t="shared" si="1"/>
        <v/>
      </c>
      <c r="Q20" s="17">
        <f t="shared" si="2"/>
        <v>0</v>
      </c>
      <c r="R20" s="17">
        <f t="shared" si="0"/>
        <v>0</v>
      </c>
      <c r="S20" s="17">
        <f t="shared" si="3"/>
        <v>0</v>
      </c>
    </row>
    <row r="21" spans="1:19" ht="27" customHeight="1" x14ac:dyDescent="0.25">
      <c r="A21" s="185" t="s">
        <v>2</v>
      </c>
      <c r="B21" s="5">
        <f>ROUND(COUNTIF(I18:I23,"YES")/6,2)</f>
        <v>0</v>
      </c>
      <c r="C21" s="20" t="s">
        <v>379</v>
      </c>
      <c r="D21" s="7"/>
      <c r="E21" s="7"/>
      <c r="F21" s="211"/>
      <c r="G21" s="215" t="str">
        <f t="shared" si="6"/>
        <v/>
      </c>
      <c r="H21" s="216"/>
      <c r="I21" s="237"/>
      <c r="N21" s="18" t="str">
        <f t="shared" si="1"/>
        <v/>
      </c>
      <c r="Q21" s="17">
        <f t="shared" si="2"/>
        <v>0</v>
      </c>
      <c r="R21" s="17">
        <f t="shared" si="0"/>
        <v>0</v>
      </c>
      <c r="S21" s="17">
        <f t="shared" si="3"/>
        <v>0</v>
      </c>
    </row>
    <row r="22" spans="1:19" ht="27" customHeight="1" x14ac:dyDescent="0.25">
      <c r="A22" s="287" t="s">
        <v>394</v>
      </c>
      <c r="B22" s="5" t="str">
        <f>IFERROR(IF(P23=3,"High",IF(P23=2,"Medium",IF(P23=1,"Low",IF(P23=0,"-")))),"-")</f>
        <v>-</v>
      </c>
      <c r="C22" s="20" t="s">
        <v>119</v>
      </c>
      <c r="D22" s="42"/>
      <c r="E22" s="7"/>
      <c r="F22" s="211"/>
      <c r="G22" s="215" t="str">
        <f t="shared" si="6"/>
        <v/>
      </c>
      <c r="H22" s="216"/>
      <c r="I22" s="217"/>
      <c r="N22" s="18" t="str">
        <f t="shared" si="1"/>
        <v/>
      </c>
      <c r="Q22" s="17">
        <f t="shared" si="2"/>
        <v>0</v>
      </c>
      <c r="R22" s="17">
        <f t="shared" si="0"/>
        <v>0</v>
      </c>
      <c r="S22" s="17">
        <f t="shared" si="3"/>
        <v>0</v>
      </c>
    </row>
    <row r="23" spans="1:19" ht="27" customHeight="1" thickBot="1" x14ac:dyDescent="0.3">
      <c r="A23" s="25"/>
      <c r="B23" s="27"/>
      <c r="C23" s="24" t="s">
        <v>120</v>
      </c>
      <c r="D23" s="8"/>
      <c r="E23" s="8"/>
      <c r="F23" s="218"/>
      <c r="G23" s="215" t="str">
        <f t="shared" ref="G23" si="7">IF(S23=1,"?","")</f>
        <v/>
      </c>
      <c r="H23" s="216"/>
      <c r="I23" s="217"/>
      <c r="N23" s="18" t="str">
        <f t="shared" si="1"/>
        <v/>
      </c>
      <c r="O23" s="17">
        <f>SUM(N18:N23)/(0.001+COUNT(N18:N23))</f>
        <v>0</v>
      </c>
      <c r="P23" s="17">
        <f>ROUND(O23,0)</f>
        <v>0</v>
      </c>
      <c r="Q23" s="17">
        <f t="shared" si="2"/>
        <v>0</v>
      </c>
      <c r="R23" s="17">
        <f t="shared" si="0"/>
        <v>0</v>
      </c>
      <c r="S23" s="17">
        <f t="shared" si="3"/>
        <v>0</v>
      </c>
    </row>
    <row r="24" spans="1:19" ht="27.95" customHeight="1" thickBot="1" x14ac:dyDescent="0.3">
      <c r="A24" s="327" t="s">
        <v>121</v>
      </c>
      <c r="B24" s="328"/>
      <c r="C24" s="328"/>
      <c r="D24" s="329" t="s">
        <v>144</v>
      </c>
      <c r="E24" s="329"/>
      <c r="F24" s="29" t="str">
        <f>IFERROR(IF(P24=3,"High",IF(P24=2,"Medium",IF(P24=1,"Low",IF(P24=0,"-")))),"-")</f>
        <v>-</v>
      </c>
      <c r="G24" s="30"/>
      <c r="H24" s="31">
        <f>ROUND(COUNTIF(H4:H23,"YES")/20,2)</f>
        <v>0</v>
      </c>
      <c r="I24" s="32">
        <f>ROUND(COUNTIF(I4:I23,"YES")/20,2)</f>
        <v>0</v>
      </c>
      <c r="O24" s="17">
        <f>AVERAGE(O4:O23)</f>
        <v>0</v>
      </c>
      <c r="P24" s="17">
        <f>ROUND(O24,0)</f>
        <v>0</v>
      </c>
    </row>
    <row r="25" spans="1:19" ht="9.9499999999999993" customHeight="1" thickBot="1" x14ac:dyDescent="0.3"/>
    <row r="26" spans="1:19" ht="24.95" customHeight="1" x14ac:dyDescent="0.25">
      <c r="A26" s="165" t="s">
        <v>122</v>
      </c>
      <c r="B26" s="323"/>
      <c r="C26" s="324"/>
      <c r="D26" s="147" t="s">
        <v>60</v>
      </c>
      <c r="E26" s="6"/>
      <c r="F26" s="166" t="s">
        <v>123</v>
      </c>
      <c r="G26" s="325"/>
      <c r="H26" s="325"/>
      <c r="I26" s="326"/>
    </row>
    <row r="27" spans="1:19" ht="30" customHeight="1" thickBot="1" x14ac:dyDescent="0.3">
      <c r="A27" s="332" t="s">
        <v>124</v>
      </c>
      <c r="B27" s="333"/>
      <c r="C27" s="260" t="s">
        <v>125</v>
      </c>
      <c r="D27" s="16" t="s">
        <v>104</v>
      </c>
      <c r="E27" s="16" t="s">
        <v>105</v>
      </c>
      <c r="F27" s="16" t="s">
        <v>106</v>
      </c>
      <c r="G27" s="334" t="s">
        <v>1</v>
      </c>
      <c r="H27" s="335"/>
      <c r="I27" s="167" t="s">
        <v>2</v>
      </c>
      <c r="L27" s="273" t="s">
        <v>313</v>
      </c>
      <c r="M27" s="273" t="s">
        <v>300</v>
      </c>
      <c r="N27" s="181"/>
    </row>
    <row r="28" spans="1:19" ht="27" customHeight="1" x14ac:dyDescent="0.25">
      <c r="A28" s="319" t="s">
        <v>395</v>
      </c>
      <c r="B28" s="320"/>
      <c r="C28" s="19" t="s">
        <v>126</v>
      </c>
      <c r="D28" s="6"/>
      <c r="E28" s="6"/>
      <c r="F28" s="220"/>
      <c r="G28" s="212" t="str">
        <f>IF(S28=1,"?","")</f>
        <v/>
      </c>
      <c r="H28" s="213"/>
      <c r="I28" s="214"/>
      <c r="N28" s="18" t="str">
        <f t="shared" si="1"/>
        <v/>
      </c>
      <c r="Q28" s="17">
        <f t="shared" si="2"/>
        <v>0</v>
      </c>
      <c r="R28" s="17">
        <f t="shared" si="0"/>
        <v>0</v>
      </c>
      <c r="S28" s="17">
        <f t="shared" si="3"/>
        <v>0</v>
      </c>
    </row>
    <row r="29" spans="1:19" ht="27" customHeight="1" x14ac:dyDescent="0.25">
      <c r="A29" s="321"/>
      <c r="B29" s="322"/>
      <c r="C29" s="20" t="s">
        <v>127</v>
      </c>
      <c r="D29" s="7"/>
      <c r="E29" s="7"/>
      <c r="F29" s="211"/>
      <c r="G29" s="215" t="str">
        <f t="shared" ref="G29:G41" si="8">IF(S29=1,"?","")</f>
        <v/>
      </c>
      <c r="H29" s="216"/>
      <c r="I29" s="217"/>
      <c r="N29" s="18" t="str">
        <f t="shared" si="1"/>
        <v/>
      </c>
      <c r="Q29" s="17">
        <f t="shared" si="2"/>
        <v>0</v>
      </c>
      <c r="R29" s="17">
        <f t="shared" si="0"/>
        <v>0</v>
      </c>
      <c r="S29" s="17">
        <f t="shared" si="3"/>
        <v>0</v>
      </c>
    </row>
    <row r="30" spans="1:19" ht="27" customHeight="1" x14ac:dyDescent="0.25">
      <c r="A30" s="185" t="s">
        <v>1</v>
      </c>
      <c r="B30" s="5">
        <f>ROUND(COUNTIF(H28:H41,"YES")/14,2)</f>
        <v>0</v>
      </c>
      <c r="C30" s="20" t="s">
        <v>396</v>
      </c>
      <c r="D30" s="7"/>
      <c r="E30" s="7"/>
      <c r="F30" s="211"/>
      <c r="G30" s="215" t="str">
        <f t="shared" si="8"/>
        <v/>
      </c>
      <c r="H30" s="216"/>
      <c r="I30" s="217"/>
      <c r="N30" s="18" t="str">
        <f t="shared" si="1"/>
        <v/>
      </c>
      <c r="Q30" s="17">
        <f t="shared" si="2"/>
        <v>0</v>
      </c>
      <c r="R30" s="17">
        <f t="shared" si="0"/>
        <v>0</v>
      </c>
      <c r="S30" s="17">
        <f t="shared" si="3"/>
        <v>0</v>
      </c>
    </row>
    <row r="31" spans="1:19" ht="27" customHeight="1" x14ac:dyDescent="0.25">
      <c r="A31" s="185" t="s">
        <v>2</v>
      </c>
      <c r="B31" s="5">
        <f>ROUND(COUNTIF(I28:I41,"YES")/14,2)</f>
        <v>0</v>
      </c>
      <c r="C31" s="20" t="s">
        <v>128</v>
      </c>
      <c r="D31" s="7"/>
      <c r="E31" s="7"/>
      <c r="F31" s="211"/>
      <c r="G31" s="215" t="str">
        <f t="shared" si="8"/>
        <v/>
      </c>
      <c r="H31" s="216"/>
      <c r="I31" s="217"/>
      <c r="N31" s="18" t="str">
        <f t="shared" si="1"/>
        <v/>
      </c>
      <c r="Q31" s="17">
        <f t="shared" si="2"/>
        <v>0</v>
      </c>
      <c r="R31" s="17">
        <f t="shared" si="0"/>
        <v>0</v>
      </c>
      <c r="S31" s="17">
        <f t="shared" si="3"/>
        <v>0</v>
      </c>
    </row>
    <row r="32" spans="1:19" ht="27" customHeight="1" x14ac:dyDescent="0.25">
      <c r="A32" s="287" t="s">
        <v>106</v>
      </c>
      <c r="B32" s="5" t="str">
        <f>IFERROR(IF(P41=3,"High",IF(P41=2,"Medium",IF(P41=1,"Low",IF(P41=0,"-")))),"-")</f>
        <v>-</v>
      </c>
      <c r="C32" s="20" t="s">
        <v>129</v>
      </c>
      <c r="D32" s="7"/>
      <c r="E32" s="7"/>
      <c r="F32" s="211"/>
      <c r="G32" s="215" t="str">
        <f t="shared" si="8"/>
        <v/>
      </c>
      <c r="H32" s="216"/>
      <c r="I32" s="217"/>
      <c r="N32" s="18" t="str">
        <f t="shared" si="1"/>
        <v/>
      </c>
      <c r="Q32" s="17">
        <f t="shared" si="2"/>
        <v>0</v>
      </c>
      <c r="R32" s="17">
        <f t="shared" si="0"/>
        <v>0</v>
      </c>
      <c r="S32" s="17">
        <f t="shared" si="3"/>
        <v>0</v>
      </c>
    </row>
    <row r="33" spans="1:19" ht="27" customHeight="1" x14ac:dyDescent="0.25">
      <c r="A33" s="21"/>
      <c r="B33" s="22"/>
      <c r="C33" s="20" t="s">
        <v>397</v>
      </c>
      <c r="D33" s="7"/>
      <c r="E33" s="7"/>
      <c r="F33" s="211"/>
      <c r="G33" s="215" t="str">
        <f t="shared" si="8"/>
        <v/>
      </c>
      <c r="H33" s="216"/>
      <c r="I33" s="217"/>
      <c r="N33" s="18" t="str">
        <f t="shared" si="1"/>
        <v/>
      </c>
      <c r="Q33" s="17">
        <f t="shared" si="2"/>
        <v>0</v>
      </c>
      <c r="R33" s="17">
        <f t="shared" si="0"/>
        <v>0</v>
      </c>
      <c r="S33" s="17">
        <f t="shared" si="3"/>
        <v>0</v>
      </c>
    </row>
    <row r="34" spans="1:19" ht="27" customHeight="1" x14ac:dyDescent="0.25">
      <c r="A34" s="21"/>
      <c r="B34" s="28"/>
      <c r="C34" s="20" t="s">
        <v>130</v>
      </c>
      <c r="D34" s="171"/>
      <c r="E34" s="7"/>
      <c r="F34" s="211"/>
      <c r="G34" s="215" t="str">
        <f t="shared" si="8"/>
        <v/>
      </c>
      <c r="H34" s="216"/>
      <c r="I34" s="217"/>
      <c r="N34" s="18" t="str">
        <f t="shared" si="1"/>
        <v/>
      </c>
      <c r="Q34" s="17">
        <f t="shared" si="2"/>
        <v>0</v>
      </c>
      <c r="R34" s="17">
        <f t="shared" si="0"/>
        <v>0</v>
      </c>
      <c r="S34" s="17">
        <f t="shared" si="3"/>
        <v>0</v>
      </c>
    </row>
    <row r="35" spans="1:19" ht="27" customHeight="1" x14ac:dyDescent="0.25">
      <c r="A35" s="21"/>
      <c r="B35" s="28"/>
      <c r="C35" s="20" t="s">
        <v>131</v>
      </c>
      <c r="D35" s="7"/>
      <c r="E35" s="7"/>
      <c r="F35" s="211"/>
      <c r="G35" s="215" t="str">
        <f t="shared" si="8"/>
        <v/>
      </c>
      <c r="H35" s="216"/>
      <c r="I35" s="217"/>
      <c r="N35" s="18" t="str">
        <f t="shared" si="1"/>
        <v/>
      </c>
      <c r="Q35" s="17">
        <f t="shared" si="2"/>
        <v>0</v>
      </c>
      <c r="R35" s="17">
        <f t="shared" si="0"/>
        <v>0</v>
      </c>
      <c r="S35" s="17">
        <f t="shared" si="3"/>
        <v>0</v>
      </c>
    </row>
    <row r="36" spans="1:19" ht="27" customHeight="1" x14ac:dyDescent="0.25">
      <c r="A36" s="21"/>
      <c r="B36" s="28"/>
      <c r="C36" s="20" t="s">
        <v>132</v>
      </c>
      <c r="D36" s="7"/>
      <c r="E36" s="7"/>
      <c r="F36" s="211"/>
      <c r="G36" s="215" t="str">
        <f t="shared" si="8"/>
        <v/>
      </c>
      <c r="H36" s="216"/>
      <c r="I36" s="217"/>
      <c r="N36" s="18" t="str">
        <f t="shared" si="1"/>
        <v/>
      </c>
      <c r="Q36" s="17">
        <f t="shared" si="2"/>
        <v>0</v>
      </c>
      <c r="R36" s="17">
        <f t="shared" si="0"/>
        <v>0</v>
      </c>
      <c r="S36" s="17">
        <f t="shared" si="3"/>
        <v>0</v>
      </c>
    </row>
    <row r="37" spans="1:19" ht="27" customHeight="1" x14ac:dyDescent="0.25">
      <c r="A37" s="21"/>
      <c r="B37" s="28"/>
      <c r="C37" s="20" t="s">
        <v>133</v>
      </c>
      <c r="D37" s="7"/>
      <c r="E37" s="7"/>
      <c r="F37" s="211"/>
      <c r="G37" s="215" t="str">
        <f t="shared" si="8"/>
        <v/>
      </c>
      <c r="H37" s="216"/>
      <c r="I37" s="217"/>
      <c r="N37" s="18" t="str">
        <f t="shared" si="1"/>
        <v/>
      </c>
      <c r="Q37" s="17">
        <f t="shared" si="2"/>
        <v>0</v>
      </c>
      <c r="R37" s="17">
        <f t="shared" si="0"/>
        <v>0</v>
      </c>
      <c r="S37" s="17">
        <f t="shared" si="3"/>
        <v>0</v>
      </c>
    </row>
    <row r="38" spans="1:19" ht="27" customHeight="1" x14ac:dyDescent="0.25">
      <c r="A38" s="21"/>
      <c r="B38" s="28"/>
      <c r="C38" s="20" t="s">
        <v>134</v>
      </c>
      <c r="D38" s="171"/>
      <c r="E38" s="7"/>
      <c r="F38" s="211"/>
      <c r="G38" s="215" t="str">
        <f t="shared" si="8"/>
        <v/>
      </c>
      <c r="H38" s="216"/>
      <c r="I38" s="217"/>
      <c r="N38" s="18" t="str">
        <f t="shared" si="1"/>
        <v/>
      </c>
      <c r="Q38" s="17">
        <f t="shared" si="2"/>
        <v>0</v>
      </c>
      <c r="R38" s="17">
        <f t="shared" si="0"/>
        <v>0</v>
      </c>
      <c r="S38" s="17">
        <f t="shared" si="3"/>
        <v>0</v>
      </c>
    </row>
    <row r="39" spans="1:19" ht="27" customHeight="1" x14ac:dyDescent="0.25">
      <c r="A39" s="21"/>
      <c r="B39" s="28"/>
      <c r="C39" s="20" t="s">
        <v>135</v>
      </c>
      <c r="D39" s="7"/>
      <c r="E39" s="7"/>
      <c r="F39" s="211"/>
      <c r="G39" s="215" t="str">
        <f t="shared" si="8"/>
        <v/>
      </c>
      <c r="H39" s="216"/>
      <c r="I39" s="217"/>
      <c r="N39" s="18" t="str">
        <f t="shared" si="1"/>
        <v/>
      </c>
      <c r="Q39" s="17">
        <f t="shared" si="2"/>
        <v>0</v>
      </c>
      <c r="R39" s="17">
        <f t="shared" si="0"/>
        <v>0</v>
      </c>
      <c r="S39" s="17">
        <f t="shared" si="3"/>
        <v>0</v>
      </c>
    </row>
    <row r="40" spans="1:19" ht="27" customHeight="1" x14ac:dyDescent="0.25">
      <c r="A40" s="21"/>
      <c r="B40" s="28"/>
      <c r="C40" s="20" t="s">
        <v>136</v>
      </c>
      <c r="D40" s="243"/>
      <c r="E40" s="7"/>
      <c r="F40" s="211"/>
      <c r="G40" s="215" t="str">
        <f t="shared" si="8"/>
        <v/>
      </c>
      <c r="H40" s="216"/>
      <c r="I40" s="217"/>
      <c r="N40" s="18" t="str">
        <f t="shared" si="1"/>
        <v/>
      </c>
      <c r="Q40" s="17">
        <f t="shared" si="2"/>
        <v>0</v>
      </c>
      <c r="R40" s="17">
        <f t="shared" si="0"/>
        <v>0</v>
      </c>
      <c r="S40" s="17">
        <f t="shared" si="3"/>
        <v>0</v>
      </c>
    </row>
    <row r="41" spans="1:19" ht="27" customHeight="1" thickBot="1" x14ac:dyDescent="0.3">
      <c r="A41" s="25"/>
      <c r="B41" s="26"/>
      <c r="C41" s="24" t="s">
        <v>137</v>
      </c>
      <c r="D41" s="8"/>
      <c r="E41" s="8"/>
      <c r="F41" s="218"/>
      <c r="G41" s="215" t="str">
        <f t="shared" si="8"/>
        <v/>
      </c>
      <c r="H41" s="216"/>
      <c r="I41" s="219"/>
      <c r="N41" s="18" t="str">
        <f t="shared" si="1"/>
        <v/>
      </c>
      <c r="O41" s="17">
        <f>SUM(N28:N41)/(0.001+COUNT(N28:N41))</f>
        <v>0</v>
      </c>
      <c r="P41" s="17">
        <f>ROUND(O41,0)</f>
        <v>0</v>
      </c>
      <c r="Q41" s="17">
        <f t="shared" si="2"/>
        <v>0</v>
      </c>
      <c r="R41" s="17">
        <f t="shared" si="0"/>
        <v>0</v>
      </c>
      <c r="S41" s="17">
        <f t="shared" si="3"/>
        <v>0</v>
      </c>
    </row>
    <row r="42" spans="1:19" ht="27" customHeight="1" x14ac:dyDescent="0.25">
      <c r="A42" s="319" t="s">
        <v>172</v>
      </c>
      <c r="B42" s="320"/>
      <c r="C42" s="19" t="s">
        <v>138</v>
      </c>
      <c r="D42" s="244"/>
      <c r="E42" s="6"/>
      <c r="F42" s="220"/>
      <c r="G42" s="212" t="str">
        <f>IF(S42=1,"?","")</f>
        <v/>
      </c>
      <c r="H42" s="213"/>
      <c r="I42" s="214"/>
      <c r="N42" s="18" t="str">
        <f t="shared" si="1"/>
        <v/>
      </c>
      <c r="Q42" s="17">
        <f t="shared" si="2"/>
        <v>0</v>
      </c>
      <c r="R42" s="17">
        <f t="shared" si="0"/>
        <v>0</v>
      </c>
      <c r="S42" s="17">
        <f t="shared" si="3"/>
        <v>0</v>
      </c>
    </row>
    <row r="43" spans="1:19" ht="27" customHeight="1" x14ac:dyDescent="0.25">
      <c r="A43" s="321"/>
      <c r="B43" s="322"/>
      <c r="C43" s="288" t="s">
        <v>381</v>
      </c>
      <c r="D43" s="171"/>
      <c r="E43" s="7"/>
      <c r="F43" s="211"/>
      <c r="G43" s="215" t="str">
        <f t="shared" ref="G43:G47" si="9">IF(S43=1,"?","")</f>
        <v/>
      </c>
      <c r="H43" s="216"/>
      <c r="I43" s="217"/>
      <c r="N43" s="18" t="str">
        <f t="shared" si="1"/>
        <v/>
      </c>
      <c r="Q43" s="17">
        <f t="shared" si="2"/>
        <v>0</v>
      </c>
      <c r="R43" s="17">
        <f t="shared" si="0"/>
        <v>0</v>
      </c>
      <c r="S43" s="17">
        <f t="shared" si="3"/>
        <v>0</v>
      </c>
    </row>
    <row r="44" spans="1:19" ht="27" customHeight="1" x14ac:dyDescent="0.25">
      <c r="A44" s="185" t="s">
        <v>1</v>
      </c>
      <c r="B44" s="5">
        <f>ROUND(COUNTIF(H42:H47,"YES")/6,2)</f>
        <v>0</v>
      </c>
      <c r="C44" s="20" t="s">
        <v>140</v>
      </c>
      <c r="D44" s="7"/>
      <c r="E44" s="7"/>
      <c r="F44" s="211"/>
      <c r="G44" s="215" t="str">
        <f t="shared" si="9"/>
        <v/>
      </c>
      <c r="H44" s="216"/>
      <c r="I44" s="217"/>
      <c r="N44" s="18" t="str">
        <f t="shared" si="1"/>
        <v/>
      </c>
      <c r="Q44" s="17">
        <f t="shared" si="2"/>
        <v>0</v>
      </c>
      <c r="R44" s="17">
        <f t="shared" si="0"/>
        <v>0</v>
      </c>
      <c r="S44" s="17">
        <f t="shared" si="3"/>
        <v>0</v>
      </c>
    </row>
    <row r="45" spans="1:19" ht="27" customHeight="1" x14ac:dyDescent="0.25">
      <c r="A45" s="185" t="s">
        <v>2</v>
      </c>
      <c r="B45" s="5">
        <f>ROUND(COUNTIF(I42:I47,"YES")/6,2)</f>
        <v>0</v>
      </c>
      <c r="C45" s="20" t="s">
        <v>141</v>
      </c>
      <c r="D45" s="7"/>
      <c r="E45" s="7"/>
      <c r="F45" s="211"/>
      <c r="G45" s="215" t="str">
        <f t="shared" si="9"/>
        <v/>
      </c>
      <c r="H45" s="216"/>
      <c r="I45" s="217"/>
      <c r="N45" s="18" t="str">
        <f t="shared" si="1"/>
        <v/>
      </c>
      <c r="Q45" s="17">
        <f t="shared" si="2"/>
        <v>0</v>
      </c>
      <c r="R45" s="17">
        <f t="shared" si="0"/>
        <v>0</v>
      </c>
      <c r="S45" s="17">
        <f t="shared" si="3"/>
        <v>0</v>
      </c>
    </row>
    <row r="46" spans="1:19" ht="27" customHeight="1" x14ac:dyDescent="0.25">
      <c r="A46" s="185" t="s">
        <v>106</v>
      </c>
      <c r="B46" s="5" t="str">
        <f>IFERROR(IF(P47=3,"High",IF(P47=2,"Medium",IF(P47=1,"Low",IF(P47=0,"-")))),"-")</f>
        <v>-</v>
      </c>
      <c r="C46" s="20" t="s">
        <v>142</v>
      </c>
      <c r="D46" s="7"/>
      <c r="E46" s="7"/>
      <c r="F46" s="211"/>
      <c r="G46" s="215" t="str">
        <f t="shared" si="9"/>
        <v/>
      </c>
      <c r="H46" s="216"/>
      <c r="I46" s="217"/>
      <c r="N46" s="18" t="str">
        <f t="shared" si="1"/>
        <v/>
      </c>
      <c r="Q46" s="17">
        <f t="shared" si="2"/>
        <v>0</v>
      </c>
      <c r="R46" s="17">
        <f t="shared" si="0"/>
        <v>0</v>
      </c>
      <c r="S46" s="17">
        <f t="shared" si="3"/>
        <v>0</v>
      </c>
    </row>
    <row r="47" spans="1:19" ht="27" customHeight="1" thickBot="1" x14ac:dyDescent="0.3">
      <c r="A47" s="25"/>
      <c r="B47" s="27"/>
      <c r="C47" s="24" t="s">
        <v>143</v>
      </c>
      <c r="D47" s="8"/>
      <c r="E47" s="7"/>
      <c r="F47" s="218"/>
      <c r="G47" s="221" t="str">
        <f t="shared" si="9"/>
        <v/>
      </c>
      <c r="H47" s="247"/>
      <c r="I47" s="219"/>
      <c r="N47" s="18" t="str">
        <f t="shared" si="1"/>
        <v/>
      </c>
      <c r="O47" s="17">
        <f>SUM(N42:N47)/(0.001+COUNT(N42:N47))</f>
        <v>0</v>
      </c>
      <c r="P47" s="17">
        <f>ROUND(O47,0)</f>
        <v>0</v>
      </c>
      <c r="Q47" s="17">
        <f t="shared" si="2"/>
        <v>0</v>
      </c>
      <c r="R47" s="17">
        <f t="shared" si="0"/>
        <v>0</v>
      </c>
      <c r="S47" s="17">
        <f t="shared" si="3"/>
        <v>0</v>
      </c>
    </row>
    <row r="48" spans="1:19" ht="45" customHeight="1" thickBot="1" x14ac:dyDescent="0.3">
      <c r="A48" s="327" t="s">
        <v>121</v>
      </c>
      <c r="B48" s="328"/>
      <c r="C48" s="328"/>
      <c r="D48" s="329" t="s">
        <v>398</v>
      </c>
      <c r="E48" s="329"/>
      <c r="F48" s="29" t="str">
        <f>IFERROR(IF(P48=3,"High",IF(P48=2,"Medium",IF(P48=1,"Low",IF(P48=0,"-")))),0)</f>
        <v>-</v>
      </c>
      <c r="G48" s="30"/>
      <c r="H48" s="31">
        <f>ROUND(COUNTIF(H28:H47,"YES")/20,2)</f>
        <v>0</v>
      </c>
      <c r="I48" s="238">
        <f>ROUND(COUNTIF(I28:I47,"YES")/20,2)</f>
        <v>0</v>
      </c>
      <c r="O48" s="17">
        <f>AVERAGE(O28:O47)</f>
        <v>0</v>
      </c>
      <c r="P48" s="17">
        <f>ROUND(O48,0)</f>
        <v>0</v>
      </c>
    </row>
    <row r="49" spans="1:16" ht="9.9499999999999993" customHeight="1" thickBot="1" x14ac:dyDescent="0.3"/>
    <row r="50" spans="1:16" ht="89.25" customHeight="1" thickBot="1" x14ac:dyDescent="0.3">
      <c r="A50" s="327" t="s">
        <v>437</v>
      </c>
      <c r="B50" s="328"/>
      <c r="C50" s="328"/>
      <c r="D50" s="329" t="s">
        <v>399</v>
      </c>
      <c r="E50" s="329"/>
      <c r="F50" s="29" t="str">
        <f>IFERROR(IF(P50=3,"High",IF(P50=2,"Medium",IF(P50=1,"Low",IF(P50=0,"-")))),0)</f>
        <v>-</v>
      </c>
      <c r="G50" s="30"/>
      <c r="H50" s="31">
        <f>((COUNTIF(H4:H23,"YES"))+(COUNTIF(H28:H47,"YES")))/40</f>
        <v>0</v>
      </c>
      <c r="I50" s="31">
        <f>((COUNTIF(I4:I23,"YES"))+(COUNTIF(I28:I47,"YES")))/40</f>
        <v>0</v>
      </c>
      <c r="O50" s="17">
        <f>AVERAGE(O3:O47)</f>
        <v>0</v>
      </c>
      <c r="P50" s="17">
        <f>ROUND(O50,0)</f>
        <v>0</v>
      </c>
    </row>
  </sheetData>
  <sheetProtection algorithmName="SHA-512" hashValue="q+ulQT/Whp1dju/NKEpSIaNCRpHD6foV46+EpDbXYvYjETO+rsvTXTM50g/YHTbbyCs6lai7I8yKw0TmEHZ4uw==" saltValue="/q8/lyjaqoyt6pW51KTRcA==" spinCount="100000" sheet="1" objects="1" scenarios="1"/>
  <mergeCells count="21">
    <mergeCell ref="A50:C50"/>
    <mergeCell ref="D50:E50"/>
    <mergeCell ref="G2:I2"/>
    <mergeCell ref="T1:V1"/>
    <mergeCell ref="A27:B27"/>
    <mergeCell ref="G27:H27"/>
    <mergeCell ref="A1:I1"/>
    <mergeCell ref="B2:C2"/>
    <mergeCell ref="G3:H3"/>
    <mergeCell ref="D48:E48"/>
    <mergeCell ref="A48:C48"/>
    <mergeCell ref="A3:B3"/>
    <mergeCell ref="A4:B5"/>
    <mergeCell ref="A42:B43"/>
    <mergeCell ref="A11:B12"/>
    <mergeCell ref="A18:B19"/>
    <mergeCell ref="A28:B29"/>
    <mergeCell ref="B26:C26"/>
    <mergeCell ref="G26:I26"/>
    <mergeCell ref="A24:C24"/>
    <mergeCell ref="D24:E24"/>
  </mergeCells>
  <conditionalFormatting sqref="G4:G5">
    <cfRule type="containsText" dxfId="89" priority="11" operator="containsText" text="?">
      <formula>NOT(ISERROR(SEARCH("?",G4)))</formula>
    </cfRule>
  </conditionalFormatting>
  <conditionalFormatting sqref="G6:G10">
    <cfRule type="containsText" dxfId="88" priority="10" operator="containsText" text="?">
      <formula>NOT(ISERROR(SEARCH("?",G6)))</formula>
    </cfRule>
  </conditionalFormatting>
  <conditionalFormatting sqref="G12:G17">
    <cfRule type="containsText" dxfId="87" priority="9" operator="containsText" text="?">
      <formula>NOT(ISERROR(SEARCH("?",G12)))</formula>
    </cfRule>
  </conditionalFormatting>
  <conditionalFormatting sqref="G19:G22">
    <cfRule type="containsText" dxfId="86" priority="8" operator="containsText" text="?">
      <formula>NOT(ISERROR(SEARCH("?",G19)))</formula>
    </cfRule>
  </conditionalFormatting>
  <conditionalFormatting sqref="G11">
    <cfRule type="containsText" dxfId="85" priority="7" operator="containsText" text="?">
      <formula>NOT(ISERROR(SEARCH("?",G11)))</formula>
    </cfRule>
  </conditionalFormatting>
  <conditionalFormatting sqref="G18">
    <cfRule type="containsText" dxfId="84" priority="6" operator="containsText" text="?">
      <formula>NOT(ISERROR(SEARCH("?",G18)))</formula>
    </cfRule>
  </conditionalFormatting>
  <conditionalFormatting sqref="G42">
    <cfRule type="containsText" dxfId="83" priority="2" operator="containsText" text="?">
      <formula>NOT(ISERROR(SEARCH("?",G42)))</formula>
    </cfRule>
  </conditionalFormatting>
  <conditionalFormatting sqref="G29:G41">
    <cfRule type="containsText" dxfId="82" priority="5" operator="containsText" text="?">
      <formula>NOT(ISERROR(SEARCH("?",G29)))</formula>
    </cfRule>
  </conditionalFormatting>
  <conditionalFormatting sqref="G43:G47">
    <cfRule type="containsText" dxfId="81" priority="4" operator="containsText" text="?">
      <formula>NOT(ISERROR(SEARCH("?",G43)))</formula>
    </cfRule>
  </conditionalFormatting>
  <conditionalFormatting sqref="G28">
    <cfRule type="containsText" dxfId="80" priority="3" operator="containsText" text="?">
      <formula>NOT(ISERROR(SEARCH("?",G28)))</formula>
    </cfRule>
  </conditionalFormatting>
  <conditionalFormatting sqref="G23">
    <cfRule type="containsText" dxfId="79" priority="1" operator="containsText" text="?">
      <formula>NOT(ISERROR(SEARCH("?",G23)))</formula>
    </cfRule>
  </conditionalFormatting>
  <dataValidations xWindow="862" yWindow="265" count="7">
    <dataValidation allowBlank="1" showInputMessage="1" showErrorMessage="1" promptTitle="Ubicación de los datos" prompt="Indique donde se encontraban disponibles los datos, por ej.                               - url en el caso de un sitio Web_x000a_- registros de periódicos u otras publicaciones_x000a_Agregar otros comentarios aquí de ser necesario" sqref="E28:E47 E4:E23" xr:uid="{00000000-0002-0000-0100-000004000000}"/>
    <dataValidation allowBlank="1" showErrorMessage="1" sqref="E2 E26" xr:uid="{00000000-0002-0000-0100-000005000000}"/>
    <dataValidation type="date" allowBlank="1" showInputMessage="1" showErrorMessage="1" sqref="G2:I2 G26:I26" xr:uid="{00000000-0002-0000-0100-000006000000}">
      <formula1>43831</formula1>
      <formula2>47848</formula2>
    </dataValidation>
    <dataValidation allowBlank="1" showInputMessage="1" showErrorMessage="1" promptTitle="Datos divulgados" prompt="Ingrese los datos divultados resumienndo según sea necesario" sqref="D4:D23 D28:D47" xr:uid="{6464D496-4FE9-2C48-BD39-9ECA14FA20D9}"/>
    <dataValidation type="list" allowBlank="1" showInputMessage="1" showErrorMessage="1" promptTitle="Ingrese Alto; Medio o Bajo" prompt="&quot;Alto&quot; significa disponible en línea y descargable en un formato legible por máquina_x000a_&quot;Medio&quot; significa disponible en línea pero no legible por máquina_x000a_&quot;Bajo&quot; significa no disponible en línea pero divulgado por otros medio" sqref="F4:F23 F28:F47" xr:uid="{7B114F38-3E99-644B-8073-E7DF89D95930}">
      <formula1>$M$3:$M$6</formula1>
    </dataValidation>
    <dataValidation allowBlank="1" showInputMessage="1" showErrorMessage="1" promptTitle="Divulgado como punto de datos" prompt="Ingrese &quot;Si&quot; sí este elemento del CoST IDS la EC ha divulgado proactivamente al público en general  este elemento del CoST IDS" sqref="H4:H23 H28:H47" xr:uid="{D5FC1598-7252-144D-BD58-F0C48224C776}"/>
    <dataValidation allowBlank="1" showInputMessage="1" showErrorMessage="1" promptTitle="Divulgado en formato OC4IDS" prompt="Ingrese &quot;Si&quot; si la EC ha divulgado proactivamente este punto de datos en un formato técnico según especifica el OC4IDS" sqref="I4:I23 I28:I47" xr:uid="{5130CD59-B6EB-0840-BCAE-DE8AED0BC275}"/>
  </dataValidations>
  <printOptions horizontalCentered="1" verticalCentered="1"/>
  <pageMargins left="0.25" right="0.25" top="0.25" bottom="0.25" header="0.25" footer="0.25"/>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0"/>
  <sheetViews>
    <sheetView showGridLines="0" topLeftCell="A25" zoomScale="110" zoomScaleNormal="110" workbookViewId="0">
      <selection activeCell="D50" sqref="D50:E50"/>
    </sheetView>
  </sheetViews>
  <sheetFormatPr defaultColWidth="10.875" defaultRowHeight="15" x14ac:dyDescent="0.25"/>
  <cols>
    <col min="1" max="1" width="15" style="17" customWidth="1"/>
    <col min="2" max="2" width="5.625" style="17" customWidth="1"/>
    <col min="3" max="3" width="27.5" style="33" customWidth="1"/>
    <col min="4" max="4" width="13.625" style="18" customWidth="1"/>
    <col min="5" max="5" width="54.5" style="18" customWidth="1"/>
    <col min="6" max="9" width="5.375" style="18" customWidth="1"/>
    <col min="10" max="10" width="11.5" style="17" customWidth="1"/>
    <col min="11" max="11" width="11.375" style="17" hidden="1" customWidth="1"/>
    <col min="12" max="12" width="16.5" style="18" customWidth="1"/>
    <col min="13" max="13" width="10.875" style="17"/>
    <col min="14" max="14" width="68.5" style="17" customWidth="1"/>
    <col min="15" max="16384" width="10.875" style="17"/>
  </cols>
  <sheetData>
    <row r="1" spans="1:14" ht="24" customHeight="1" thickBot="1" x14ac:dyDescent="0.3">
      <c r="A1" s="336" t="s">
        <v>401</v>
      </c>
      <c r="B1" s="336"/>
      <c r="C1" s="336"/>
      <c r="D1" s="336"/>
      <c r="E1" s="336"/>
      <c r="F1" s="336"/>
      <c r="G1" s="336"/>
      <c r="H1" s="336"/>
      <c r="I1" s="336"/>
      <c r="L1" s="330" t="s">
        <v>173</v>
      </c>
      <c r="M1" s="331"/>
      <c r="N1" s="331"/>
    </row>
    <row r="2" spans="1:14" ht="24.95" customHeight="1" x14ac:dyDescent="0.25">
      <c r="A2" s="165" t="s">
        <v>102</v>
      </c>
      <c r="B2" s="323"/>
      <c r="C2" s="324"/>
      <c r="D2" s="147" t="s">
        <v>145</v>
      </c>
      <c r="E2" s="6"/>
      <c r="F2" s="338" t="s">
        <v>59</v>
      </c>
      <c r="G2" s="339"/>
      <c r="H2" s="340"/>
      <c r="I2" s="341"/>
      <c r="L2" s="17"/>
    </row>
    <row r="3" spans="1:14" ht="30.95" customHeight="1" thickBot="1" x14ac:dyDescent="0.3">
      <c r="A3" s="332" t="s">
        <v>103</v>
      </c>
      <c r="B3" s="333"/>
      <c r="C3" s="184" t="s">
        <v>404</v>
      </c>
      <c r="D3" s="16" t="s">
        <v>146</v>
      </c>
      <c r="E3" s="16" t="s">
        <v>63</v>
      </c>
      <c r="F3" s="16" t="s">
        <v>318</v>
      </c>
      <c r="G3" s="16" t="s">
        <v>319</v>
      </c>
      <c r="H3" s="16" t="s">
        <v>320</v>
      </c>
      <c r="I3" s="167" t="s">
        <v>321</v>
      </c>
      <c r="K3" s="273" t="s">
        <v>317</v>
      </c>
    </row>
    <row r="4" spans="1:14" ht="27" customHeight="1" x14ac:dyDescent="0.25">
      <c r="A4" s="319" t="s">
        <v>147</v>
      </c>
      <c r="B4" s="320"/>
      <c r="C4" s="19" t="s">
        <v>107</v>
      </c>
      <c r="D4" s="222"/>
      <c r="E4" s="6"/>
      <c r="F4" s="46" t="str">
        <f>IF(D4=$K$3,"✓","")</f>
        <v/>
      </c>
      <c r="G4" s="46" t="str">
        <f>IF(D4=$K$4,"✓","")</f>
        <v/>
      </c>
      <c r="H4" s="46" t="str">
        <f>IF(D4=$K$5,"✓","")</f>
        <v/>
      </c>
      <c r="I4" s="239" t="str">
        <f>IF(D4=$K$6,"✓","")</f>
        <v/>
      </c>
      <c r="K4" s="273" t="s">
        <v>315</v>
      </c>
    </row>
    <row r="5" spans="1:14" ht="27" customHeight="1" x14ac:dyDescent="0.25">
      <c r="A5" s="321"/>
      <c r="B5" s="322"/>
      <c r="C5" s="20" t="s">
        <v>108</v>
      </c>
      <c r="D5" s="222"/>
      <c r="E5" s="7"/>
      <c r="F5" s="47" t="str">
        <f t="shared" ref="F5:F23" si="0">IF(D5=$K$3,"✓","")</f>
        <v/>
      </c>
      <c r="G5" s="47" t="str">
        <f t="shared" ref="G5:G23" si="1">IF(D5=$K$4,"✓","")</f>
        <v/>
      </c>
      <c r="H5" s="47" t="str">
        <f t="shared" ref="H5:H23" si="2">IF(D5=$K$5,"✓","")</f>
        <v/>
      </c>
      <c r="I5" s="240" t="str">
        <f t="shared" ref="I5:I23" si="3">IF(D5=$K$6,"✓","")</f>
        <v/>
      </c>
      <c r="K5" s="273" t="s">
        <v>316</v>
      </c>
    </row>
    <row r="6" spans="1:14" ht="27" customHeight="1" x14ac:dyDescent="0.25">
      <c r="A6" s="185" t="s">
        <v>402</v>
      </c>
      <c r="B6" s="5">
        <f>ROUND(COUNTIF(D4:D10,"Plausible")/7,2)</f>
        <v>0</v>
      </c>
      <c r="C6" s="20" t="s">
        <v>0</v>
      </c>
      <c r="D6" s="222"/>
      <c r="E6" s="7"/>
      <c r="F6" s="47" t="str">
        <f t="shared" si="0"/>
        <v/>
      </c>
      <c r="G6" s="47" t="str">
        <f t="shared" si="1"/>
        <v/>
      </c>
      <c r="H6" s="47" t="str">
        <f t="shared" si="2"/>
        <v/>
      </c>
      <c r="I6" s="240" t="str">
        <f t="shared" si="3"/>
        <v/>
      </c>
      <c r="K6" s="273" t="s">
        <v>373</v>
      </c>
    </row>
    <row r="7" spans="1:14" ht="27" customHeight="1" x14ac:dyDescent="0.25">
      <c r="A7" s="185" t="s">
        <v>385</v>
      </c>
      <c r="B7" s="5">
        <f>ROUND(COUNTIF(D4:D10,"Inconsistent")/7,2)</f>
        <v>0</v>
      </c>
      <c r="C7" s="20" t="s">
        <v>109</v>
      </c>
      <c r="D7" s="222"/>
      <c r="E7" s="7"/>
      <c r="F7" s="47" t="str">
        <f t="shared" si="0"/>
        <v/>
      </c>
      <c r="G7" s="47" t="str">
        <f t="shared" si="1"/>
        <v/>
      </c>
      <c r="H7" s="47" t="str">
        <f t="shared" si="2"/>
        <v/>
      </c>
      <c r="I7" s="240" t="str">
        <f t="shared" si="3"/>
        <v/>
      </c>
    </row>
    <row r="8" spans="1:14" ht="27" customHeight="1" x14ac:dyDescent="0.25">
      <c r="A8" s="185" t="s">
        <v>403</v>
      </c>
      <c r="B8" s="5">
        <f>ROUND(COUNTIF(D4:D10,"Implausible")/7,2)</f>
        <v>0</v>
      </c>
      <c r="C8" s="20" t="s">
        <v>110</v>
      </c>
      <c r="D8" s="222"/>
      <c r="E8" s="7"/>
      <c r="F8" s="47" t="str">
        <f t="shared" si="0"/>
        <v/>
      </c>
      <c r="G8" s="47" t="str">
        <f t="shared" si="1"/>
        <v/>
      </c>
      <c r="H8" s="47" t="str">
        <f t="shared" si="2"/>
        <v/>
      </c>
      <c r="I8" s="240" t="str">
        <f t="shared" si="3"/>
        <v/>
      </c>
    </row>
    <row r="9" spans="1:14" ht="27" customHeight="1" x14ac:dyDescent="0.25">
      <c r="A9" s="185" t="s">
        <v>383</v>
      </c>
      <c r="B9" s="5">
        <f>ROUND(COUNTIF(D4:D10,"(missing)")/7,2)</f>
        <v>0</v>
      </c>
      <c r="C9" s="20" t="s">
        <v>393</v>
      </c>
      <c r="D9" s="222"/>
      <c r="E9" s="7"/>
      <c r="F9" s="47" t="str">
        <f t="shared" si="0"/>
        <v/>
      </c>
      <c r="G9" s="47" t="str">
        <f t="shared" si="1"/>
        <v/>
      </c>
      <c r="H9" s="47" t="str">
        <f t="shared" si="2"/>
        <v/>
      </c>
      <c r="I9" s="240" t="str">
        <f t="shared" si="3"/>
        <v/>
      </c>
    </row>
    <row r="10" spans="1:14" ht="27" customHeight="1" thickBot="1" x14ac:dyDescent="0.3">
      <c r="A10" s="186"/>
      <c r="B10" s="23"/>
      <c r="C10" s="24" t="s">
        <v>111</v>
      </c>
      <c r="D10" s="218"/>
      <c r="E10" s="8"/>
      <c r="F10" s="47" t="str">
        <f t="shared" si="0"/>
        <v/>
      </c>
      <c r="G10" s="47" t="str">
        <f t="shared" si="1"/>
        <v/>
      </c>
      <c r="H10" s="47" t="str">
        <f t="shared" si="2"/>
        <v/>
      </c>
      <c r="I10" s="240" t="str">
        <f t="shared" si="3"/>
        <v/>
      </c>
    </row>
    <row r="11" spans="1:14" ht="27" customHeight="1" x14ac:dyDescent="0.25">
      <c r="A11" s="319" t="s">
        <v>153</v>
      </c>
      <c r="B11" s="320"/>
      <c r="C11" s="19" t="s">
        <v>154</v>
      </c>
      <c r="D11" s="222"/>
      <c r="E11" s="6"/>
      <c r="F11" s="46" t="str">
        <f t="shared" si="0"/>
        <v/>
      </c>
      <c r="G11" s="46" t="str">
        <f t="shared" si="1"/>
        <v/>
      </c>
      <c r="H11" s="46" t="str">
        <f t="shared" si="2"/>
        <v/>
      </c>
      <c r="I11" s="239" t="str">
        <f t="shared" si="3"/>
        <v/>
      </c>
    </row>
    <row r="12" spans="1:14" ht="27" customHeight="1" x14ac:dyDescent="0.25">
      <c r="A12" s="321"/>
      <c r="B12" s="322"/>
      <c r="C12" s="20" t="s">
        <v>114</v>
      </c>
      <c r="D12" s="222"/>
      <c r="E12" s="7"/>
      <c r="F12" s="47" t="str">
        <f t="shared" si="0"/>
        <v/>
      </c>
      <c r="G12" s="47" t="str">
        <f t="shared" si="1"/>
        <v/>
      </c>
      <c r="H12" s="47" t="str">
        <f t="shared" si="2"/>
        <v/>
      </c>
      <c r="I12" s="240" t="str">
        <f t="shared" si="3"/>
        <v/>
      </c>
    </row>
    <row r="13" spans="1:14" ht="27" customHeight="1" x14ac:dyDescent="0.25">
      <c r="A13" s="287" t="s">
        <v>402</v>
      </c>
      <c r="B13" s="5">
        <f>ROUND(COUNTIF(D11:D17,"Plausible")/7,2)</f>
        <v>0</v>
      </c>
      <c r="C13" s="20" t="s">
        <v>378</v>
      </c>
      <c r="D13" s="222"/>
      <c r="E13" s="42"/>
      <c r="F13" s="47" t="str">
        <f t="shared" si="0"/>
        <v/>
      </c>
      <c r="G13" s="47" t="str">
        <f t="shared" si="1"/>
        <v/>
      </c>
      <c r="H13" s="47" t="str">
        <f t="shared" si="2"/>
        <v/>
      </c>
      <c r="I13" s="240" t="str">
        <f t="shared" si="3"/>
        <v/>
      </c>
    </row>
    <row r="14" spans="1:14" ht="27" customHeight="1" x14ac:dyDescent="0.25">
      <c r="A14" s="287" t="s">
        <v>385</v>
      </c>
      <c r="B14" s="5">
        <f>ROUND(COUNTIF(D11:D17,"Inconsistent")/7,2)</f>
        <v>0</v>
      </c>
      <c r="C14" s="20" t="s">
        <v>156</v>
      </c>
      <c r="D14" s="222"/>
      <c r="E14" s="7"/>
      <c r="F14" s="47" t="str">
        <f t="shared" si="0"/>
        <v/>
      </c>
      <c r="G14" s="47" t="str">
        <f t="shared" si="1"/>
        <v/>
      </c>
      <c r="H14" s="47" t="str">
        <f t="shared" si="2"/>
        <v/>
      </c>
      <c r="I14" s="240" t="str">
        <f t="shared" si="3"/>
        <v/>
      </c>
    </row>
    <row r="15" spans="1:14" ht="27" customHeight="1" x14ac:dyDescent="0.25">
      <c r="A15" s="287" t="s">
        <v>403</v>
      </c>
      <c r="B15" s="5">
        <f>ROUND(COUNTIF(D11:D17,"Implausible")/7,2)</f>
        <v>0</v>
      </c>
      <c r="C15" s="20" t="s">
        <v>155</v>
      </c>
      <c r="D15" s="222"/>
      <c r="E15" s="7"/>
      <c r="F15" s="47" t="str">
        <f t="shared" si="0"/>
        <v/>
      </c>
      <c r="G15" s="47" t="str">
        <f t="shared" si="1"/>
        <v/>
      </c>
      <c r="H15" s="47" t="str">
        <f t="shared" si="2"/>
        <v/>
      </c>
      <c r="I15" s="240" t="str">
        <f t="shared" si="3"/>
        <v/>
      </c>
    </row>
    <row r="16" spans="1:14" ht="27" customHeight="1" x14ac:dyDescent="0.25">
      <c r="A16" s="287" t="s">
        <v>383</v>
      </c>
      <c r="B16" s="5">
        <f>ROUND(COUNTIF(D11:D17,"(missing)")/7,2)</f>
        <v>0</v>
      </c>
      <c r="C16" s="20" t="s">
        <v>157</v>
      </c>
      <c r="D16" s="222"/>
      <c r="E16" s="42"/>
      <c r="F16" s="47" t="str">
        <f t="shared" si="0"/>
        <v/>
      </c>
      <c r="G16" s="47" t="str">
        <f t="shared" si="1"/>
        <v/>
      </c>
      <c r="H16" s="47" t="str">
        <f t="shared" si="2"/>
        <v/>
      </c>
      <c r="I16" s="240" t="str">
        <f t="shared" si="3"/>
        <v/>
      </c>
    </row>
    <row r="17" spans="1:12" ht="27" customHeight="1" thickBot="1" x14ac:dyDescent="0.3">
      <c r="A17" s="25"/>
      <c r="B17" s="26"/>
      <c r="C17" s="24" t="s">
        <v>116</v>
      </c>
      <c r="D17" s="218"/>
      <c r="E17" s="263"/>
      <c r="F17" s="47" t="str">
        <f t="shared" si="0"/>
        <v/>
      </c>
      <c r="G17" s="47" t="str">
        <f t="shared" si="1"/>
        <v/>
      </c>
      <c r="H17" s="47" t="str">
        <f t="shared" si="2"/>
        <v/>
      </c>
      <c r="I17" s="240" t="str">
        <f t="shared" si="3"/>
        <v/>
      </c>
    </row>
    <row r="18" spans="1:12" ht="28.5" customHeight="1" thickBot="1" x14ac:dyDescent="0.3">
      <c r="A18" s="319" t="s">
        <v>158</v>
      </c>
      <c r="B18" s="320"/>
      <c r="C18" s="19" t="s">
        <v>117</v>
      </c>
      <c r="D18" s="222"/>
      <c r="E18" s="263"/>
      <c r="F18" s="46" t="str">
        <f t="shared" si="0"/>
        <v/>
      </c>
      <c r="G18" s="46" t="str">
        <f t="shared" si="1"/>
        <v/>
      </c>
      <c r="H18" s="46" t="str">
        <f t="shared" si="2"/>
        <v/>
      </c>
      <c r="I18" s="239" t="str">
        <f t="shared" si="3"/>
        <v/>
      </c>
    </row>
    <row r="19" spans="1:12" ht="27" customHeight="1" x14ac:dyDescent="0.25">
      <c r="A19" s="321"/>
      <c r="B19" s="322"/>
      <c r="C19" s="20" t="s">
        <v>379</v>
      </c>
      <c r="D19" s="222"/>
      <c r="E19" s="208"/>
      <c r="F19" s="47" t="str">
        <f t="shared" si="0"/>
        <v/>
      </c>
      <c r="G19" s="47" t="str">
        <f t="shared" si="1"/>
        <v/>
      </c>
      <c r="H19" s="47" t="str">
        <f t="shared" si="2"/>
        <v/>
      </c>
      <c r="I19" s="240" t="str">
        <f t="shared" si="3"/>
        <v/>
      </c>
    </row>
    <row r="20" spans="1:12" ht="27" customHeight="1" x14ac:dyDescent="0.25">
      <c r="A20" s="287" t="s">
        <v>384</v>
      </c>
      <c r="B20" s="5">
        <f>ROUND(COUNTIF(D18:D23,"Plausible")/7,2)</f>
        <v>0</v>
      </c>
      <c r="C20" s="20" t="s">
        <v>160</v>
      </c>
      <c r="D20" s="222"/>
      <c r="E20" s="7"/>
      <c r="F20" s="47" t="str">
        <f t="shared" si="0"/>
        <v/>
      </c>
      <c r="G20" s="47" t="str">
        <f t="shared" si="1"/>
        <v/>
      </c>
      <c r="H20" s="47" t="str">
        <f t="shared" si="2"/>
        <v/>
      </c>
      <c r="I20" s="240" t="str">
        <f t="shared" si="3"/>
        <v/>
      </c>
    </row>
    <row r="21" spans="1:12" ht="27" customHeight="1" x14ac:dyDescent="0.25">
      <c r="A21" s="287" t="s">
        <v>385</v>
      </c>
      <c r="B21" s="5">
        <f>ROUND(COUNTIF(D18:D23,"Inconsistent")/7,2)</f>
        <v>0</v>
      </c>
      <c r="C21" s="20" t="s">
        <v>382</v>
      </c>
      <c r="D21" s="222"/>
      <c r="E21" s="208"/>
      <c r="F21" s="47" t="str">
        <f t="shared" si="0"/>
        <v/>
      </c>
      <c r="G21" s="47" t="str">
        <f t="shared" si="1"/>
        <v/>
      </c>
      <c r="H21" s="47" t="str">
        <f t="shared" si="2"/>
        <v/>
      </c>
      <c r="I21" s="240" t="str">
        <f t="shared" si="3"/>
        <v/>
      </c>
    </row>
    <row r="22" spans="1:12" ht="27" customHeight="1" x14ac:dyDescent="0.25">
      <c r="A22" s="287" t="s">
        <v>386</v>
      </c>
      <c r="B22" s="5">
        <f>ROUND(COUNTIF(D18:D23,"Implausible")/7,2)</f>
        <v>0</v>
      </c>
      <c r="C22" s="20" t="s">
        <v>119</v>
      </c>
      <c r="D22" s="222"/>
      <c r="E22" s="7"/>
      <c r="F22" s="47" t="str">
        <f t="shared" si="0"/>
        <v/>
      </c>
      <c r="G22" s="47" t="str">
        <f t="shared" si="1"/>
        <v/>
      </c>
      <c r="H22" s="47" t="str">
        <f t="shared" si="2"/>
        <v/>
      </c>
      <c r="I22" s="240" t="str">
        <f t="shared" si="3"/>
        <v/>
      </c>
    </row>
    <row r="23" spans="1:12" ht="27" customHeight="1" thickBot="1" x14ac:dyDescent="0.3">
      <c r="A23" s="287" t="s">
        <v>383</v>
      </c>
      <c r="B23" s="5">
        <f>ROUND(COUNTIF(D18:D23,"(missing)")/7,2)</f>
        <v>0</v>
      </c>
      <c r="C23" s="24" t="s">
        <v>120</v>
      </c>
      <c r="D23" s="222"/>
      <c r="E23" s="8"/>
      <c r="F23" s="47" t="str">
        <f t="shared" si="0"/>
        <v/>
      </c>
      <c r="G23" s="47" t="str">
        <f t="shared" si="1"/>
        <v/>
      </c>
      <c r="H23" s="47" t="str">
        <f t="shared" si="2"/>
        <v/>
      </c>
      <c r="I23" s="240" t="str">
        <f t="shared" si="3"/>
        <v/>
      </c>
    </row>
    <row r="24" spans="1:12" ht="24.95" customHeight="1" thickBot="1" x14ac:dyDescent="0.3">
      <c r="A24" s="327" t="s">
        <v>159</v>
      </c>
      <c r="B24" s="328"/>
      <c r="C24" s="328"/>
      <c r="D24" s="329" t="s">
        <v>161</v>
      </c>
      <c r="E24" s="329"/>
      <c r="F24" s="191">
        <f t="shared" ref="F24:I24" si="4">(COUNTIF(F4:F23,"✓")/20)</f>
        <v>0</v>
      </c>
      <c r="G24" s="191">
        <f t="shared" si="4"/>
        <v>0</v>
      </c>
      <c r="H24" s="191">
        <f t="shared" si="4"/>
        <v>0</v>
      </c>
      <c r="I24" s="241">
        <f t="shared" si="4"/>
        <v>0</v>
      </c>
      <c r="L24" s="181"/>
    </row>
    <row r="25" spans="1:12" ht="9.9499999999999993" customHeight="1" thickBot="1" x14ac:dyDescent="0.3">
      <c r="D25" s="181"/>
      <c r="E25" s="181"/>
      <c r="F25" s="181"/>
      <c r="G25" s="181"/>
      <c r="H25" s="181"/>
      <c r="I25" s="181"/>
      <c r="L25" s="181"/>
    </row>
    <row r="26" spans="1:12" ht="24.95" customHeight="1" x14ac:dyDescent="0.25">
      <c r="A26" s="165" t="s">
        <v>54</v>
      </c>
      <c r="B26" s="323"/>
      <c r="C26" s="324"/>
      <c r="D26" s="147" t="s">
        <v>163</v>
      </c>
      <c r="E26" s="6"/>
      <c r="F26" s="338" t="s">
        <v>59</v>
      </c>
      <c r="G26" s="339"/>
      <c r="H26" s="340"/>
      <c r="I26" s="341"/>
      <c r="L26" s="17"/>
    </row>
    <row r="27" spans="1:12" ht="30.95" customHeight="1" thickBot="1" x14ac:dyDescent="0.3">
      <c r="A27" s="332" t="s">
        <v>409</v>
      </c>
      <c r="B27" s="333"/>
      <c r="C27" s="262" t="s">
        <v>125</v>
      </c>
      <c r="D27" s="16" t="s">
        <v>162</v>
      </c>
      <c r="E27" s="16" t="s">
        <v>63</v>
      </c>
      <c r="F27" s="16" t="s">
        <v>318</v>
      </c>
      <c r="G27" s="16" t="s">
        <v>319</v>
      </c>
      <c r="H27" s="16" t="s">
        <v>320</v>
      </c>
      <c r="I27" s="167" t="s">
        <v>321</v>
      </c>
      <c r="K27" s="273" t="s">
        <v>317</v>
      </c>
      <c r="L27" s="181"/>
    </row>
    <row r="28" spans="1:12" ht="27" customHeight="1" x14ac:dyDescent="0.25">
      <c r="A28" s="319" t="s">
        <v>414</v>
      </c>
      <c r="B28" s="320"/>
      <c r="C28" s="19" t="s">
        <v>126</v>
      </c>
      <c r="D28" s="211"/>
      <c r="E28" s="6"/>
      <c r="F28" s="47" t="str">
        <f t="shared" ref="F28" si="5">IF(D28=$K$3,"✓","")</f>
        <v/>
      </c>
      <c r="G28" s="47" t="str">
        <f t="shared" ref="G28" si="6">IF(D28=$K$4,"✓","")</f>
        <v/>
      </c>
      <c r="H28" s="47" t="str">
        <f t="shared" ref="H28" si="7">IF(D28=$K$5,"✓","")</f>
        <v/>
      </c>
      <c r="I28" s="240" t="str">
        <f t="shared" ref="I28" si="8">IF(D28=$K$6,"✓","")</f>
        <v/>
      </c>
    </row>
    <row r="29" spans="1:12" ht="27" customHeight="1" x14ac:dyDescent="0.25">
      <c r="A29" s="321"/>
      <c r="B29" s="322"/>
      <c r="C29" s="20" t="s">
        <v>127</v>
      </c>
      <c r="D29" s="211"/>
      <c r="E29" s="7"/>
      <c r="F29" s="47" t="str">
        <f t="shared" ref="F29" si="9">IF(D29=$K$3,"✓","")</f>
        <v/>
      </c>
      <c r="G29" s="47" t="str">
        <f t="shared" ref="G29" si="10">IF(D29=$K$4,"✓","")</f>
        <v/>
      </c>
      <c r="H29" s="47" t="str">
        <f t="shared" ref="H29" si="11">IF(D29=$K$5,"✓","")</f>
        <v/>
      </c>
      <c r="I29" s="240" t="str">
        <f t="shared" ref="I29" si="12">IF(D29=$K$6,"✓","")</f>
        <v/>
      </c>
    </row>
    <row r="30" spans="1:12" ht="27" customHeight="1" x14ac:dyDescent="0.25">
      <c r="A30" s="287" t="s">
        <v>402</v>
      </c>
      <c r="B30" s="5">
        <f>ROUND(COUNTIF(D29:D41,"Plausible")/7,2)</f>
        <v>0</v>
      </c>
      <c r="C30" s="20" t="s">
        <v>380</v>
      </c>
      <c r="D30" s="222"/>
      <c r="E30" s="7"/>
      <c r="F30" s="47" t="str">
        <f t="shared" ref="F30" si="13">IF(D30=$K$3,"✓","")</f>
        <v/>
      </c>
      <c r="G30" s="47" t="str">
        <f t="shared" ref="G30" si="14">IF(D30=$K$4,"✓","")</f>
        <v/>
      </c>
      <c r="H30" s="47" t="str">
        <f t="shared" ref="H30" si="15">IF(D30=$K$5,"✓","")</f>
        <v/>
      </c>
      <c r="I30" s="240" t="str">
        <f t="shared" ref="I30" si="16">IF(D30=$K$6,"✓","")</f>
        <v/>
      </c>
    </row>
    <row r="31" spans="1:12" ht="27" customHeight="1" x14ac:dyDescent="0.25">
      <c r="A31" s="287" t="s">
        <v>385</v>
      </c>
      <c r="B31" s="5">
        <f>ROUND(COUNTIF(D29:D41,"Inconsistent")/7,2)</f>
        <v>0</v>
      </c>
      <c r="C31" s="20" t="s">
        <v>128</v>
      </c>
      <c r="D31" s="222"/>
      <c r="E31" s="7"/>
      <c r="F31" s="47" t="str">
        <f t="shared" ref="F31:F47" si="17">IF(D31=$K$3,"✓","")</f>
        <v/>
      </c>
      <c r="G31" s="47" t="str">
        <f t="shared" ref="G31:G47" si="18">IF(D31=$K$4,"✓","")</f>
        <v/>
      </c>
      <c r="H31" s="47" t="str">
        <f t="shared" ref="H31:H47" si="19">IF(D31=$K$5,"✓","")</f>
        <v/>
      </c>
      <c r="I31" s="240" t="str">
        <f t="shared" ref="I31:I47" si="20">IF(D31=$K$6,"✓","")</f>
        <v/>
      </c>
    </row>
    <row r="32" spans="1:12" ht="27" customHeight="1" x14ac:dyDescent="0.25">
      <c r="A32" s="287" t="s">
        <v>403</v>
      </c>
      <c r="B32" s="5">
        <f>ROUND(COUNTIF(D29:D41,"Implausible")/7,2)</f>
        <v>0</v>
      </c>
      <c r="C32" s="20" t="s">
        <v>129</v>
      </c>
      <c r="D32" s="222"/>
      <c r="E32" s="7"/>
      <c r="F32" s="47" t="str">
        <f t="shared" si="17"/>
        <v/>
      </c>
      <c r="G32" s="47" t="str">
        <f t="shared" si="18"/>
        <v/>
      </c>
      <c r="H32" s="47" t="str">
        <f t="shared" si="19"/>
        <v/>
      </c>
      <c r="I32" s="240" t="str">
        <f t="shared" si="20"/>
        <v/>
      </c>
    </row>
    <row r="33" spans="1:9" ht="27" customHeight="1" x14ac:dyDescent="0.25">
      <c r="A33" s="287" t="s">
        <v>383</v>
      </c>
      <c r="B33" s="5">
        <f>ROUND(COUNTIF(D29:D41,"(missing)")/7,2)</f>
        <v>0</v>
      </c>
      <c r="C33" s="20" t="s">
        <v>405</v>
      </c>
      <c r="D33" s="222"/>
      <c r="E33" s="7"/>
      <c r="F33" s="47" t="str">
        <f t="shared" si="17"/>
        <v/>
      </c>
      <c r="G33" s="47" t="str">
        <f t="shared" si="18"/>
        <v/>
      </c>
      <c r="H33" s="47" t="str">
        <f t="shared" si="19"/>
        <v/>
      </c>
      <c r="I33" s="240" t="str">
        <f t="shared" si="20"/>
        <v/>
      </c>
    </row>
    <row r="34" spans="1:9" ht="27" customHeight="1" x14ac:dyDescent="0.25">
      <c r="A34" s="21"/>
      <c r="B34" s="28"/>
      <c r="C34" s="20" t="s">
        <v>130</v>
      </c>
      <c r="D34" s="222"/>
      <c r="E34" s="7"/>
      <c r="F34" s="47" t="str">
        <f t="shared" si="17"/>
        <v/>
      </c>
      <c r="G34" s="47" t="str">
        <f t="shared" si="18"/>
        <v/>
      </c>
      <c r="H34" s="47" t="str">
        <f t="shared" si="19"/>
        <v/>
      </c>
      <c r="I34" s="240" t="str">
        <f t="shared" si="20"/>
        <v/>
      </c>
    </row>
    <row r="35" spans="1:9" ht="27" customHeight="1" x14ac:dyDescent="0.25">
      <c r="A35" s="21"/>
      <c r="B35" s="28"/>
      <c r="C35" s="20" t="s">
        <v>131</v>
      </c>
      <c r="D35" s="222"/>
      <c r="E35" s="7"/>
      <c r="F35" s="47" t="str">
        <f t="shared" si="17"/>
        <v/>
      </c>
      <c r="G35" s="47" t="str">
        <f t="shared" si="18"/>
        <v/>
      </c>
      <c r="H35" s="47" t="str">
        <f t="shared" si="19"/>
        <v/>
      </c>
      <c r="I35" s="240" t="str">
        <f t="shared" si="20"/>
        <v/>
      </c>
    </row>
    <row r="36" spans="1:9" ht="27" customHeight="1" x14ac:dyDescent="0.25">
      <c r="A36" s="21"/>
      <c r="B36" s="28"/>
      <c r="C36" s="20" t="s">
        <v>132</v>
      </c>
      <c r="D36" s="222"/>
      <c r="E36" s="7"/>
      <c r="F36" s="47" t="str">
        <f t="shared" si="17"/>
        <v/>
      </c>
      <c r="G36" s="47" t="str">
        <f t="shared" si="18"/>
        <v/>
      </c>
      <c r="H36" s="47" t="str">
        <f t="shared" si="19"/>
        <v/>
      </c>
      <c r="I36" s="240" t="str">
        <f t="shared" si="20"/>
        <v/>
      </c>
    </row>
    <row r="37" spans="1:9" ht="27" customHeight="1" x14ac:dyDescent="0.25">
      <c r="A37" s="21"/>
      <c r="B37" s="28"/>
      <c r="C37" s="20" t="s">
        <v>133</v>
      </c>
      <c r="D37" s="222"/>
      <c r="E37" s="7"/>
      <c r="F37" s="47" t="str">
        <f t="shared" si="17"/>
        <v/>
      </c>
      <c r="G37" s="47" t="str">
        <f t="shared" si="18"/>
        <v/>
      </c>
      <c r="H37" s="47" t="str">
        <f t="shared" si="19"/>
        <v/>
      </c>
      <c r="I37" s="240" t="str">
        <f t="shared" si="20"/>
        <v/>
      </c>
    </row>
    <row r="38" spans="1:9" ht="27" customHeight="1" x14ac:dyDescent="0.25">
      <c r="A38" s="21"/>
      <c r="B38" s="28"/>
      <c r="C38" s="20" t="s">
        <v>134</v>
      </c>
      <c r="D38" s="222"/>
      <c r="E38" s="7"/>
      <c r="F38" s="47" t="str">
        <f t="shared" si="17"/>
        <v/>
      </c>
      <c r="G38" s="47" t="str">
        <f t="shared" si="18"/>
        <v/>
      </c>
      <c r="H38" s="47" t="str">
        <f t="shared" si="19"/>
        <v/>
      </c>
      <c r="I38" s="240" t="str">
        <f t="shared" si="20"/>
        <v/>
      </c>
    </row>
    <row r="39" spans="1:9" ht="27" customHeight="1" x14ac:dyDescent="0.25">
      <c r="A39" s="21"/>
      <c r="B39" s="28"/>
      <c r="C39" s="20" t="s">
        <v>135</v>
      </c>
      <c r="D39" s="211"/>
      <c r="E39" s="7"/>
      <c r="F39" s="47" t="str">
        <f t="shared" si="17"/>
        <v/>
      </c>
      <c r="G39" s="47" t="str">
        <f t="shared" si="18"/>
        <v/>
      </c>
      <c r="H39" s="47" t="str">
        <f t="shared" si="19"/>
        <v/>
      </c>
      <c r="I39" s="240" t="str">
        <f t="shared" si="20"/>
        <v/>
      </c>
    </row>
    <row r="40" spans="1:9" ht="27" customHeight="1" x14ac:dyDescent="0.25">
      <c r="A40" s="21"/>
      <c r="B40" s="28"/>
      <c r="C40" s="20" t="s">
        <v>136</v>
      </c>
      <c r="D40" s="211"/>
      <c r="E40" s="7"/>
      <c r="F40" s="47" t="str">
        <f t="shared" si="17"/>
        <v/>
      </c>
      <c r="G40" s="47" t="str">
        <f t="shared" si="18"/>
        <v/>
      </c>
      <c r="H40" s="47" t="str">
        <f t="shared" si="19"/>
        <v/>
      </c>
      <c r="I40" s="240" t="str">
        <f t="shared" si="20"/>
        <v/>
      </c>
    </row>
    <row r="41" spans="1:9" ht="27" customHeight="1" thickBot="1" x14ac:dyDescent="0.3">
      <c r="A41" s="25"/>
      <c r="B41" s="26"/>
      <c r="C41" s="24" t="s">
        <v>137</v>
      </c>
      <c r="D41" s="218"/>
      <c r="E41" s="8"/>
      <c r="F41" s="47" t="str">
        <f t="shared" si="17"/>
        <v/>
      </c>
      <c r="G41" s="47" t="str">
        <f t="shared" si="18"/>
        <v/>
      </c>
      <c r="H41" s="47" t="str">
        <f t="shared" si="19"/>
        <v/>
      </c>
      <c r="I41" s="240" t="str">
        <f t="shared" si="20"/>
        <v/>
      </c>
    </row>
    <row r="42" spans="1:9" ht="27" customHeight="1" x14ac:dyDescent="0.25">
      <c r="A42" s="319" t="s">
        <v>171</v>
      </c>
      <c r="B42" s="320"/>
      <c r="C42" s="19" t="s">
        <v>138</v>
      </c>
      <c r="D42" s="211"/>
      <c r="E42" s="6"/>
      <c r="F42" s="46" t="str">
        <f t="shared" si="17"/>
        <v/>
      </c>
      <c r="G42" s="46" t="str">
        <f t="shared" si="18"/>
        <v/>
      </c>
      <c r="H42" s="46" t="str">
        <f t="shared" si="19"/>
        <v/>
      </c>
      <c r="I42" s="239" t="str">
        <f t="shared" si="20"/>
        <v/>
      </c>
    </row>
    <row r="43" spans="1:9" ht="27" customHeight="1" x14ac:dyDescent="0.25">
      <c r="A43" s="321"/>
      <c r="B43" s="322"/>
      <c r="C43" s="20" t="s">
        <v>139</v>
      </c>
      <c r="D43" s="211"/>
      <c r="E43" s="7"/>
      <c r="F43" s="47" t="str">
        <f t="shared" si="17"/>
        <v/>
      </c>
      <c r="G43" s="47" t="str">
        <f t="shared" si="18"/>
        <v/>
      </c>
      <c r="H43" s="47" t="str">
        <f t="shared" si="19"/>
        <v/>
      </c>
      <c r="I43" s="240" t="str">
        <f t="shared" si="20"/>
        <v/>
      </c>
    </row>
    <row r="44" spans="1:9" ht="27" customHeight="1" x14ac:dyDescent="0.25">
      <c r="A44" s="261" t="s">
        <v>148</v>
      </c>
      <c r="B44" s="5">
        <f>ROUND(COUNTIF(D42:D47,"Plausible")/7,2)</f>
        <v>0</v>
      </c>
      <c r="C44" s="20" t="s">
        <v>140</v>
      </c>
      <c r="D44" s="211"/>
      <c r="E44" s="7"/>
      <c r="F44" s="47" t="str">
        <f t="shared" si="17"/>
        <v/>
      </c>
      <c r="G44" s="47" t="str">
        <f t="shared" si="18"/>
        <v/>
      </c>
      <c r="H44" s="47" t="str">
        <f t="shared" si="19"/>
        <v/>
      </c>
      <c r="I44" s="240" t="str">
        <f t="shared" si="20"/>
        <v/>
      </c>
    </row>
    <row r="45" spans="1:9" ht="27" customHeight="1" x14ac:dyDescent="0.25">
      <c r="A45" s="261" t="s">
        <v>149</v>
      </c>
      <c r="B45" s="5">
        <f>ROUND(COUNTIF(D42:D47,"Inconsistent")/7,2)</f>
        <v>0</v>
      </c>
      <c r="C45" s="20" t="s">
        <v>141</v>
      </c>
      <c r="D45" s="211"/>
      <c r="E45" s="7"/>
      <c r="F45" s="47" t="str">
        <f t="shared" si="17"/>
        <v/>
      </c>
      <c r="G45" s="47" t="str">
        <f t="shared" si="18"/>
        <v/>
      </c>
      <c r="H45" s="47" t="str">
        <f t="shared" si="19"/>
        <v/>
      </c>
      <c r="I45" s="240" t="str">
        <f t="shared" si="20"/>
        <v/>
      </c>
    </row>
    <row r="46" spans="1:9" ht="27" customHeight="1" x14ac:dyDescent="0.25">
      <c r="A46" s="261" t="s">
        <v>150</v>
      </c>
      <c r="B46" s="5">
        <f>ROUND(COUNTIF(D42:D47,"Implausible")/7,2)</f>
        <v>0</v>
      </c>
      <c r="C46" s="20" t="s">
        <v>142</v>
      </c>
      <c r="D46" s="211"/>
      <c r="E46" s="7"/>
      <c r="F46" s="47" t="str">
        <f t="shared" si="17"/>
        <v/>
      </c>
      <c r="G46" s="47" t="str">
        <f t="shared" si="18"/>
        <v/>
      </c>
      <c r="H46" s="47" t="str">
        <f t="shared" si="19"/>
        <v/>
      </c>
      <c r="I46" s="240" t="str">
        <f t="shared" si="20"/>
        <v/>
      </c>
    </row>
    <row r="47" spans="1:9" ht="27" customHeight="1" thickBot="1" x14ac:dyDescent="0.3">
      <c r="A47" s="261" t="s">
        <v>151</v>
      </c>
      <c r="B47" s="5">
        <f>ROUND(COUNTIF(D42:D47,"(missing)")/7,2)</f>
        <v>0</v>
      </c>
      <c r="C47" s="24" t="s">
        <v>143</v>
      </c>
      <c r="D47" s="218"/>
      <c r="E47" s="8"/>
      <c r="F47" s="47" t="str">
        <f t="shared" si="17"/>
        <v/>
      </c>
      <c r="G47" s="47" t="str">
        <f t="shared" si="18"/>
        <v/>
      </c>
      <c r="H47" s="47" t="str">
        <f t="shared" si="19"/>
        <v/>
      </c>
      <c r="I47" s="240" t="str">
        <f t="shared" si="20"/>
        <v/>
      </c>
    </row>
    <row r="48" spans="1:9" ht="24.95" customHeight="1" thickBot="1" x14ac:dyDescent="0.3">
      <c r="A48" s="327" t="s">
        <v>159</v>
      </c>
      <c r="B48" s="328"/>
      <c r="C48" s="328"/>
      <c r="D48" s="329" t="s">
        <v>161</v>
      </c>
      <c r="E48" s="329"/>
      <c r="F48" s="191">
        <f t="shared" ref="F48" si="21">(COUNTIF(F28:F47,"✓")/20)</f>
        <v>0</v>
      </c>
      <c r="G48" s="191">
        <f t="shared" ref="G48" si="22">(COUNTIF(G28:G47,"✓")/20)</f>
        <v>0</v>
      </c>
      <c r="H48" s="191">
        <f t="shared" ref="H48" si="23">(COUNTIF(H28:H47,"✓")/20)</f>
        <v>0</v>
      </c>
      <c r="I48" s="241">
        <f t="shared" ref="I48" si="24">(COUNTIF(I28:I47,"✓")/20)</f>
        <v>0</v>
      </c>
    </row>
    <row r="49" spans="1:12" ht="9.9499999999999993" customHeight="1" thickBot="1" x14ac:dyDescent="0.3"/>
    <row r="50" spans="1:12" ht="66.75" customHeight="1" thickBot="1" x14ac:dyDescent="0.3">
      <c r="A50" s="337" t="s">
        <v>411</v>
      </c>
      <c r="B50" s="328"/>
      <c r="C50" s="328"/>
      <c r="D50" s="329" t="s">
        <v>164</v>
      </c>
      <c r="E50" s="329"/>
      <c r="F50" s="191">
        <f>(F24+F48)/2</f>
        <v>0</v>
      </c>
      <c r="G50" s="191">
        <f>(G24+G48)/2</f>
        <v>0</v>
      </c>
      <c r="H50" s="191">
        <f>(H24+H48)/2</f>
        <v>0</v>
      </c>
      <c r="I50" s="191">
        <f>(I24+I48)/2</f>
        <v>0</v>
      </c>
      <c r="L50" s="181"/>
    </row>
  </sheetData>
  <sheetProtection algorithmName="SHA-512" hashValue="6+KwFKYbKoR1Kg6s3pT5OzN0SOg3j1IgoM2Drv4K+Sj2tJvbDwZzIsTABSMxzpKoLZFGq0KQgYi5h2Ac4u7xaA==" saltValue="MZVOdkPXwjIAe/o9eLdHzg==" spinCount="100000" sheet="1" objects="1" scenarios="1"/>
  <mergeCells count="21">
    <mergeCell ref="L1:N1"/>
    <mergeCell ref="A50:C50"/>
    <mergeCell ref="D50:E50"/>
    <mergeCell ref="B26:C26"/>
    <mergeCell ref="F26:G26"/>
    <mergeCell ref="H26:I26"/>
    <mergeCell ref="A27:B27"/>
    <mergeCell ref="A1:I1"/>
    <mergeCell ref="A42:B43"/>
    <mergeCell ref="A48:C48"/>
    <mergeCell ref="D48:E48"/>
    <mergeCell ref="B2:C2"/>
    <mergeCell ref="F2:G2"/>
    <mergeCell ref="H2:I2"/>
    <mergeCell ref="A3:B3"/>
    <mergeCell ref="A4:B5"/>
    <mergeCell ref="A11:B12"/>
    <mergeCell ref="A18:B19"/>
    <mergeCell ref="A28:B29"/>
    <mergeCell ref="A24:C24"/>
    <mergeCell ref="D24:E24"/>
  </mergeCells>
  <dataValidations count="6">
    <dataValidation allowBlank="1" showInputMessage="1" showErrorMessage="1" promptTitle="Elaboración de la evaluación" prompt="Justifique de forma concisa el motivo de su valoración . _x000a_Si es &quot;incongruente&quot;, indique la incoherencia. _x000a_Si es &quot;Inverosímil&quot;, explique el fundamento de su evaluación." sqref="E28:E32 E34:E47" xr:uid="{00000000-0002-0000-0200-000000000000}"/>
    <dataValidation type="list" allowBlank="1" showInputMessage="1" showErrorMessage="1" promptTitle="Evalúe la precisión percibida " prompt="Introduciendo _x000a_&quot;Verosímil&quot;; _x000a_&quot;Incongruente&quot;; _x000a_&quot;Inverosímil&quot;; o _x000a_&quot;(faltante)&quot; _x000a_..luego proporcione una breve explicación en el campo de comentarios de la derecha" sqref="D40:D47" xr:uid="{00000000-0002-0000-0200-000001000000}">
      <formula1>$K$3:$K$6</formula1>
    </dataValidation>
    <dataValidation allowBlank="1" showErrorMessage="1" sqref="B2:C2 E2 E26 B26:C26" xr:uid="{00000000-0002-0000-0200-000002000000}"/>
    <dataValidation type="date" allowBlank="1" showErrorMessage="1" sqref="H2:I2 H26:I26" xr:uid="{00000000-0002-0000-0200-000003000000}">
      <formula1>43831</formula1>
      <formula2>47848</formula2>
    </dataValidation>
    <dataValidation allowBlank="1" showInputMessage="1" showErrorMessage="1" promptTitle="Elaboración de la evaluación" prompt="Justifique de forma concisa el motivo de su valoración. _x000a_Si es &quot;incongruente&quot;, indique la incoherencia. _x000a_Si es &quot;Inverosímil&quot;, explique el fundamento de su evaluación." sqref="E4:E23 E33" xr:uid="{69292F59-E9F7-C84E-AC02-7508B4574E74}"/>
    <dataValidation type="list" allowBlank="1" showInputMessage="1" showErrorMessage="1" promptTitle="Evalúe la precisión percibida " prompt="introduciendo _x000a_&quot;Verosímil&quot;; _x000a_&quot;Incongruente&quot;; _x000a_&quot;Inverosímil&quot;; o _x000a_&quot;(faltante)&quot; _x000a_..luego proporcione una breve explicación en el campo de comentarios de la derecha" sqref="D4:D23 D28:D39" xr:uid="{1783173B-541B-4D42-AE3E-92447DDAAB81}">
      <formula1>$K$3:$K$6</formula1>
    </dataValidation>
  </dataValidations>
  <printOptions horizontalCentered="1" verticalCentered="1"/>
  <pageMargins left="0" right="0" top="0" bottom="0" header="0" footer="0"/>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0"/>
  <sheetViews>
    <sheetView showGridLines="0" topLeftCell="A37" zoomScaleNormal="100" workbookViewId="0">
      <selection activeCell="A50" sqref="A50:I50"/>
    </sheetView>
  </sheetViews>
  <sheetFormatPr defaultColWidth="10.875" defaultRowHeight="15" x14ac:dyDescent="0.25"/>
  <cols>
    <col min="1" max="1" width="12" style="17" customWidth="1"/>
    <col min="2" max="2" width="2.875" style="17" customWidth="1"/>
    <col min="3" max="3" width="25.625" style="33" customWidth="1"/>
    <col min="4" max="4" width="15.5" style="18" customWidth="1"/>
    <col min="5" max="5" width="16.5" style="18" customWidth="1"/>
    <col min="6" max="6" width="8.375" style="18" customWidth="1"/>
    <col min="7" max="7" width="42.875" style="18" customWidth="1"/>
    <col min="8" max="8" width="8.125" style="18" bestFit="1" customWidth="1"/>
    <col min="9" max="9" width="11" style="18" customWidth="1"/>
    <col min="10" max="10" width="10.875" style="17"/>
    <col min="11" max="11" width="11.625" style="17" hidden="1" customWidth="1"/>
    <col min="12" max="12" width="76.625" style="18" customWidth="1"/>
    <col min="13" max="16384" width="10.875" style="17"/>
  </cols>
  <sheetData>
    <row r="1" spans="1:14" ht="24" customHeight="1" thickBot="1" x14ac:dyDescent="0.3">
      <c r="A1" s="336" t="s">
        <v>165</v>
      </c>
      <c r="B1" s="336"/>
      <c r="C1" s="336"/>
      <c r="D1" s="336"/>
      <c r="E1" s="336"/>
      <c r="F1" s="336"/>
      <c r="G1" s="336"/>
      <c r="H1" s="336"/>
      <c r="I1" s="336"/>
      <c r="L1" s="330" t="s">
        <v>173</v>
      </c>
      <c r="M1" s="331"/>
      <c r="N1" s="331"/>
    </row>
    <row r="2" spans="1:14" ht="27" customHeight="1" x14ac:dyDescent="0.25">
      <c r="A2" s="350" t="s">
        <v>102</v>
      </c>
      <c r="B2" s="351"/>
      <c r="C2" s="146"/>
      <c r="D2" s="147" t="s">
        <v>145</v>
      </c>
      <c r="E2" s="323"/>
      <c r="F2" s="352"/>
      <c r="G2" s="324"/>
      <c r="H2" s="147" t="s">
        <v>123</v>
      </c>
      <c r="I2" s="192"/>
      <c r="L2" s="17"/>
    </row>
    <row r="3" spans="1:14" ht="45" customHeight="1" thickBot="1" x14ac:dyDescent="0.3">
      <c r="A3" s="332" t="s">
        <v>103</v>
      </c>
      <c r="B3" s="333"/>
      <c r="C3" s="265" t="s">
        <v>404</v>
      </c>
      <c r="D3" s="16" t="s">
        <v>407</v>
      </c>
      <c r="E3" s="16" t="s">
        <v>166</v>
      </c>
      <c r="F3" s="16" t="s">
        <v>408</v>
      </c>
      <c r="G3" s="353" t="s">
        <v>63</v>
      </c>
      <c r="H3" s="354"/>
      <c r="I3" s="167" t="s">
        <v>167</v>
      </c>
      <c r="K3" s="273" t="s">
        <v>374</v>
      </c>
    </row>
    <row r="4" spans="1:14" ht="24.95" customHeight="1" x14ac:dyDescent="0.25">
      <c r="A4" s="319" t="s">
        <v>406</v>
      </c>
      <c r="B4" s="320"/>
      <c r="C4" s="19" t="s">
        <v>152</v>
      </c>
      <c r="D4" s="4"/>
      <c r="E4" s="48"/>
      <c r="F4" s="49"/>
      <c r="G4" s="344"/>
      <c r="H4" s="345"/>
      <c r="I4" s="193"/>
      <c r="K4" s="273" t="s">
        <v>315</v>
      </c>
    </row>
    <row r="5" spans="1:14" ht="24.95" customHeight="1" x14ac:dyDescent="0.25">
      <c r="A5" s="321"/>
      <c r="B5" s="322"/>
      <c r="C5" s="20" t="s">
        <v>108</v>
      </c>
      <c r="D5" s="4"/>
      <c r="E5" s="4"/>
      <c r="F5" s="49"/>
      <c r="G5" s="346"/>
      <c r="H5" s="347"/>
      <c r="I5" s="193"/>
      <c r="K5" s="273" t="s">
        <v>316</v>
      </c>
    </row>
    <row r="6" spans="1:14" ht="24.95" customHeight="1" x14ac:dyDescent="0.25">
      <c r="A6" s="176"/>
      <c r="B6" s="5"/>
      <c r="C6" s="20" t="s">
        <v>0</v>
      </c>
      <c r="D6" s="4"/>
      <c r="E6" s="4"/>
      <c r="F6" s="49"/>
      <c r="G6" s="346"/>
      <c r="H6" s="347"/>
      <c r="I6" s="193"/>
      <c r="K6" s="273" t="s">
        <v>323</v>
      </c>
    </row>
    <row r="7" spans="1:14" ht="24.95" customHeight="1" x14ac:dyDescent="0.25">
      <c r="A7" s="176"/>
      <c r="B7" s="5"/>
      <c r="C7" s="20" t="s">
        <v>109</v>
      </c>
      <c r="D7" s="4"/>
      <c r="E7" s="4"/>
      <c r="F7" s="49"/>
      <c r="G7" s="346"/>
      <c r="H7" s="347"/>
      <c r="I7" s="193"/>
    </row>
    <row r="8" spans="1:14" ht="24.95" customHeight="1" x14ac:dyDescent="0.25">
      <c r="A8" s="176"/>
      <c r="B8" s="5"/>
      <c r="C8" s="20" t="s">
        <v>110</v>
      </c>
      <c r="D8" s="4"/>
      <c r="E8" s="4"/>
      <c r="F8" s="49"/>
      <c r="G8" s="346"/>
      <c r="H8" s="347"/>
      <c r="I8" s="193"/>
    </row>
    <row r="9" spans="1:14" ht="24.95" customHeight="1" x14ac:dyDescent="0.25">
      <c r="A9" s="176"/>
      <c r="B9" s="5"/>
      <c r="C9" s="20" t="s">
        <v>393</v>
      </c>
      <c r="D9" s="45"/>
      <c r="E9" s="45"/>
      <c r="F9" s="49"/>
      <c r="G9" s="346"/>
      <c r="H9" s="347"/>
      <c r="I9" s="193"/>
    </row>
    <row r="10" spans="1:14" ht="24.95" customHeight="1" thickBot="1" x14ac:dyDescent="0.3">
      <c r="A10" s="179"/>
      <c r="B10" s="23"/>
      <c r="C10" s="24" t="s">
        <v>111</v>
      </c>
      <c r="D10" s="9"/>
      <c r="E10" s="9"/>
      <c r="F10" s="50"/>
      <c r="G10" s="348"/>
      <c r="H10" s="349"/>
      <c r="I10" s="194"/>
    </row>
    <row r="11" spans="1:14" ht="24.95" customHeight="1" x14ac:dyDescent="0.25">
      <c r="A11" s="319" t="s">
        <v>413</v>
      </c>
      <c r="B11" s="320"/>
      <c r="C11" s="19" t="s">
        <v>154</v>
      </c>
      <c r="D11" s="4"/>
      <c r="E11" s="48"/>
      <c r="F11" s="49"/>
      <c r="G11" s="344"/>
      <c r="H11" s="345"/>
      <c r="I11" s="193"/>
    </row>
    <row r="12" spans="1:14" ht="24.95" customHeight="1" x14ac:dyDescent="0.25">
      <c r="A12" s="321"/>
      <c r="B12" s="322"/>
      <c r="C12" s="20" t="s">
        <v>114</v>
      </c>
      <c r="D12" s="4"/>
      <c r="E12" s="4"/>
      <c r="F12" s="49"/>
      <c r="G12" s="346"/>
      <c r="H12" s="347"/>
      <c r="I12" s="193"/>
    </row>
    <row r="13" spans="1:14" ht="24.95" customHeight="1" x14ac:dyDescent="0.25">
      <c r="A13" s="176"/>
      <c r="B13" s="5"/>
      <c r="C13" s="20" t="s">
        <v>378</v>
      </c>
      <c r="D13" s="4"/>
      <c r="E13" s="4"/>
      <c r="F13" s="49"/>
      <c r="G13" s="346"/>
      <c r="H13" s="347"/>
      <c r="I13" s="193"/>
    </row>
    <row r="14" spans="1:14" ht="24.95" customHeight="1" x14ac:dyDescent="0.25">
      <c r="A14" s="176"/>
      <c r="B14" s="5"/>
      <c r="C14" s="20" t="s">
        <v>156</v>
      </c>
      <c r="D14" s="4"/>
      <c r="E14" s="4"/>
      <c r="F14" s="49"/>
      <c r="G14" s="346"/>
      <c r="H14" s="347"/>
      <c r="I14" s="193"/>
    </row>
    <row r="15" spans="1:14" ht="24.95" customHeight="1" x14ac:dyDescent="0.25">
      <c r="A15" s="176"/>
      <c r="B15" s="5"/>
      <c r="C15" s="20" t="s">
        <v>155</v>
      </c>
      <c r="D15" s="4"/>
      <c r="E15" s="4"/>
      <c r="F15" s="49"/>
      <c r="G15" s="346"/>
      <c r="H15" s="347"/>
      <c r="I15" s="193"/>
    </row>
    <row r="16" spans="1:14" ht="24.95" customHeight="1" x14ac:dyDescent="0.25">
      <c r="A16" s="176"/>
      <c r="B16" s="5"/>
      <c r="C16" s="20" t="s">
        <v>157</v>
      </c>
      <c r="D16" s="4"/>
      <c r="E16" s="45"/>
      <c r="F16" s="49"/>
      <c r="G16" s="342"/>
      <c r="H16" s="343"/>
      <c r="I16" s="193"/>
    </row>
    <row r="17" spans="1:12" ht="30" customHeight="1" thickBot="1" x14ac:dyDescent="0.3">
      <c r="A17" s="25"/>
      <c r="B17" s="26"/>
      <c r="C17" s="24" t="s">
        <v>116</v>
      </c>
      <c r="D17" s="9"/>
      <c r="E17" s="9"/>
      <c r="F17" s="50"/>
      <c r="G17" s="348"/>
      <c r="H17" s="349"/>
      <c r="I17" s="194"/>
    </row>
    <row r="18" spans="1:12" ht="24.95" customHeight="1" x14ac:dyDescent="0.25">
      <c r="A18" s="319" t="s">
        <v>412</v>
      </c>
      <c r="B18" s="320"/>
      <c r="C18" s="19" t="s">
        <v>117</v>
      </c>
      <c r="D18" s="4"/>
      <c r="E18" s="48"/>
      <c r="F18" s="49"/>
      <c r="G18" s="344"/>
      <c r="H18" s="345"/>
      <c r="I18" s="193"/>
    </row>
    <row r="19" spans="1:12" ht="24.95" customHeight="1" x14ac:dyDescent="0.25">
      <c r="A19" s="321"/>
      <c r="B19" s="322"/>
      <c r="C19" s="20" t="s">
        <v>379</v>
      </c>
      <c r="D19" s="4"/>
      <c r="E19" s="4"/>
      <c r="F19" s="49"/>
      <c r="G19" s="346"/>
      <c r="H19" s="347"/>
      <c r="I19" s="193"/>
    </row>
    <row r="20" spans="1:12" ht="24.95" customHeight="1" x14ac:dyDescent="0.25">
      <c r="A20" s="176"/>
      <c r="B20" s="5"/>
      <c r="C20" s="20" t="s">
        <v>160</v>
      </c>
      <c r="D20" s="4"/>
      <c r="E20" s="4"/>
      <c r="F20" s="49"/>
      <c r="G20" s="346"/>
      <c r="H20" s="347"/>
      <c r="I20" s="193"/>
    </row>
    <row r="21" spans="1:12" ht="24.95" customHeight="1" x14ac:dyDescent="0.25">
      <c r="A21" s="176"/>
      <c r="B21" s="5"/>
      <c r="C21" s="20" t="s">
        <v>382</v>
      </c>
      <c r="D21" s="4"/>
      <c r="E21" s="4"/>
      <c r="F21" s="49"/>
      <c r="G21" s="346"/>
      <c r="H21" s="347"/>
      <c r="I21" s="193"/>
    </row>
    <row r="22" spans="1:12" ht="24.95" customHeight="1" x14ac:dyDescent="0.25">
      <c r="A22" s="176"/>
      <c r="B22" s="5"/>
      <c r="C22" s="20" t="s">
        <v>119</v>
      </c>
      <c r="D22" s="4"/>
      <c r="E22" s="4"/>
      <c r="F22" s="49"/>
      <c r="G22" s="346"/>
      <c r="H22" s="347"/>
      <c r="I22" s="193"/>
      <c r="L22" s="273"/>
    </row>
    <row r="23" spans="1:12" ht="24.95" customHeight="1" thickBot="1" x14ac:dyDescent="0.3">
      <c r="A23" s="176"/>
      <c r="B23" s="5"/>
      <c r="C23" s="24" t="s">
        <v>120</v>
      </c>
      <c r="D23" s="9"/>
      <c r="E23" s="9"/>
      <c r="F23" s="50"/>
      <c r="G23" s="348"/>
      <c r="H23" s="349"/>
      <c r="I23" s="194"/>
    </row>
    <row r="24" spans="1:12" ht="24.95" customHeight="1" thickBot="1" x14ac:dyDescent="0.3">
      <c r="A24" s="327" t="s">
        <v>168</v>
      </c>
      <c r="B24" s="328"/>
      <c r="C24" s="328"/>
      <c r="D24" s="329"/>
      <c r="E24" s="329"/>
      <c r="F24" s="329"/>
      <c r="G24" s="329"/>
      <c r="H24" s="329"/>
      <c r="I24" s="355"/>
      <c r="L24" s="181"/>
    </row>
    <row r="25" spans="1:12" ht="15.75" thickBot="1" x14ac:dyDescent="0.3">
      <c r="D25" s="181"/>
      <c r="E25" s="181"/>
      <c r="F25" s="181"/>
      <c r="G25" s="181"/>
      <c r="H25" s="181"/>
      <c r="I25" s="181"/>
      <c r="L25" s="181"/>
    </row>
    <row r="26" spans="1:12" ht="27" customHeight="1" x14ac:dyDescent="0.25">
      <c r="A26" s="350" t="s">
        <v>169</v>
      </c>
      <c r="B26" s="351"/>
      <c r="C26" s="146"/>
      <c r="D26" s="147" t="s">
        <v>145</v>
      </c>
      <c r="E26" s="323"/>
      <c r="F26" s="352"/>
      <c r="G26" s="324"/>
      <c r="H26" s="147" t="s">
        <v>123</v>
      </c>
      <c r="I26" s="192"/>
      <c r="L26" s="17"/>
    </row>
    <row r="27" spans="1:12" ht="48" customHeight="1" thickBot="1" x14ac:dyDescent="0.3">
      <c r="A27" s="332" t="s">
        <v>409</v>
      </c>
      <c r="B27" s="333"/>
      <c r="C27" s="265" t="s">
        <v>410</v>
      </c>
      <c r="D27" s="16" t="s">
        <v>407</v>
      </c>
      <c r="E27" s="16" t="s">
        <v>166</v>
      </c>
      <c r="F27" s="16" t="s">
        <v>408</v>
      </c>
      <c r="G27" s="353" t="s">
        <v>63</v>
      </c>
      <c r="H27" s="354"/>
      <c r="I27" s="167" t="s">
        <v>167</v>
      </c>
      <c r="K27" s="273" t="s">
        <v>322</v>
      </c>
      <c r="L27" s="181"/>
    </row>
    <row r="28" spans="1:12" ht="24.95" customHeight="1" x14ac:dyDescent="0.25">
      <c r="A28" s="319" t="s">
        <v>416</v>
      </c>
      <c r="B28" s="320"/>
      <c r="C28" s="19" t="s">
        <v>126</v>
      </c>
      <c r="D28" s="4"/>
      <c r="E28" s="48"/>
      <c r="F28" s="49"/>
      <c r="G28" s="344"/>
      <c r="H28" s="345"/>
      <c r="I28" s="193"/>
    </row>
    <row r="29" spans="1:12" ht="24.95" customHeight="1" x14ac:dyDescent="0.25">
      <c r="A29" s="321"/>
      <c r="B29" s="322"/>
      <c r="C29" s="20" t="s">
        <v>127</v>
      </c>
      <c r="D29" s="4"/>
      <c r="E29" s="4"/>
      <c r="F29" s="49"/>
      <c r="G29" s="346"/>
      <c r="H29" s="347"/>
      <c r="I29" s="193"/>
    </row>
    <row r="30" spans="1:12" ht="24.95" customHeight="1" x14ac:dyDescent="0.25">
      <c r="A30" s="176"/>
      <c r="B30" s="5"/>
      <c r="C30" s="20" t="s">
        <v>396</v>
      </c>
      <c r="D30" s="4"/>
      <c r="E30" s="4"/>
      <c r="F30" s="49"/>
      <c r="G30" s="346"/>
      <c r="H30" s="347"/>
      <c r="I30" s="193"/>
    </row>
    <row r="31" spans="1:12" ht="24.95" customHeight="1" x14ac:dyDescent="0.25">
      <c r="A31" s="176"/>
      <c r="B31" s="5"/>
      <c r="C31" s="20" t="s">
        <v>128</v>
      </c>
      <c r="D31" s="4"/>
      <c r="E31" s="4"/>
      <c r="F31" s="49"/>
      <c r="G31" s="346"/>
      <c r="H31" s="347"/>
      <c r="I31" s="193"/>
    </row>
    <row r="32" spans="1:12" ht="24.95" customHeight="1" x14ac:dyDescent="0.25">
      <c r="A32" s="176"/>
      <c r="B32" s="5"/>
      <c r="C32" s="20" t="s">
        <v>129</v>
      </c>
      <c r="D32" s="4"/>
      <c r="E32" s="4"/>
      <c r="F32" s="49"/>
      <c r="G32" s="346"/>
      <c r="H32" s="347"/>
      <c r="I32" s="193"/>
    </row>
    <row r="33" spans="1:9" ht="24.95" customHeight="1" x14ac:dyDescent="0.25">
      <c r="A33" s="176"/>
      <c r="B33" s="5"/>
      <c r="C33" s="20" t="s">
        <v>131</v>
      </c>
      <c r="D33" s="4"/>
      <c r="E33" s="45"/>
      <c r="F33" s="49"/>
      <c r="G33" s="342"/>
      <c r="H33" s="343"/>
      <c r="I33" s="193"/>
    </row>
    <row r="34" spans="1:9" ht="24.95" customHeight="1" x14ac:dyDescent="0.25">
      <c r="A34" s="21"/>
      <c r="B34" s="28"/>
      <c r="C34" s="20" t="s">
        <v>132</v>
      </c>
      <c r="D34" s="4"/>
      <c r="E34" s="4"/>
      <c r="F34" s="49"/>
      <c r="G34" s="346"/>
      <c r="H34" s="347"/>
      <c r="I34" s="193"/>
    </row>
    <row r="35" spans="1:9" ht="24.95" customHeight="1" x14ac:dyDescent="0.25">
      <c r="A35" s="21"/>
      <c r="B35" s="28"/>
      <c r="C35" s="20" t="s">
        <v>133</v>
      </c>
      <c r="D35" s="4"/>
      <c r="E35" s="4"/>
      <c r="F35" s="49"/>
      <c r="G35" s="346"/>
      <c r="H35" s="347"/>
      <c r="I35" s="193"/>
    </row>
    <row r="36" spans="1:9" ht="24.95" customHeight="1" x14ac:dyDescent="0.25">
      <c r="A36" s="21"/>
      <c r="B36" s="28"/>
      <c r="C36" s="20" t="s">
        <v>134</v>
      </c>
      <c r="D36" s="4"/>
      <c r="E36" s="4"/>
      <c r="F36" s="49"/>
      <c r="G36" s="342"/>
      <c r="H36" s="343"/>
      <c r="I36" s="193"/>
    </row>
    <row r="37" spans="1:9" ht="24.95" customHeight="1" x14ac:dyDescent="0.25">
      <c r="A37" s="21"/>
      <c r="B37" s="28"/>
      <c r="C37" s="20" t="s">
        <v>135</v>
      </c>
      <c r="D37" s="4"/>
      <c r="E37" s="4"/>
      <c r="F37" s="49"/>
      <c r="G37" s="346"/>
      <c r="H37" s="347"/>
      <c r="I37" s="193"/>
    </row>
    <row r="38" spans="1:9" ht="24.95" customHeight="1" x14ac:dyDescent="0.25">
      <c r="A38" s="21"/>
      <c r="B38" s="28"/>
      <c r="C38" s="20" t="s">
        <v>136</v>
      </c>
      <c r="D38" s="4"/>
      <c r="E38" s="4"/>
      <c r="F38" s="49"/>
      <c r="G38" s="342"/>
      <c r="H38" s="343"/>
      <c r="I38" s="193"/>
    </row>
    <row r="39" spans="1:9" ht="24.95" customHeight="1" thickBot="1" x14ac:dyDescent="0.3">
      <c r="A39" s="21"/>
      <c r="B39" s="28"/>
      <c r="C39" s="24" t="s">
        <v>137</v>
      </c>
      <c r="D39" s="4"/>
      <c r="E39" s="4"/>
      <c r="F39" s="49"/>
      <c r="G39" s="342"/>
      <c r="H39" s="343"/>
      <c r="I39" s="193"/>
    </row>
    <row r="40" spans="1:9" ht="24.95" customHeight="1" x14ac:dyDescent="0.25">
      <c r="A40" s="21"/>
      <c r="B40" s="28"/>
      <c r="C40" s="20" t="s">
        <v>136</v>
      </c>
      <c r="D40" s="4"/>
      <c r="E40" s="45"/>
      <c r="F40" s="49"/>
      <c r="G40" s="342"/>
      <c r="H40" s="343"/>
      <c r="I40" s="193"/>
    </row>
    <row r="41" spans="1:9" ht="24.95" customHeight="1" thickBot="1" x14ac:dyDescent="0.3">
      <c r="A41" s="25"/>
      <c r="B41" s="26"/>
      <c r="C41" s="24" t="s">
        <v>137</v>
      </c>
      <c r="D41" s="9"/>
      <c r="E41" s="9"/>
      <c r="F41" s="50"/>
      <c r="G41" s="348"/>
      <c r="H41" s="349"/>
      <c r="I41" s="194"/>
    </row>
    <row r="42" spans="1:9" ht="24.95" customHeight="1" x14ac:dyDescent="0.25">
      <c r="A42" s="319" t="s">
        <v>170</v>
      </c>
      <c r="B42" s="320"/>
      <c r="C42" s="19" t="s">
        <v>138</v>
      </c>
      <c r="D42" s="4"/>
      <c r="E42" s="48"/>
      <c r="F42" s="49"/>
      <c r="G42" s="344"/>
      <c r="H42" s="345"/>
      <c r="I42" s="193"/>
    </row>
    <row r="43" spans="1:9" ht="24.95" customHeight="1" x14ac:dyDescent="0.25">
      <c r="A43" s="321"/>
      <c r="B43" s="322"/>
      <c r="C43" s="20" t="s">
        <v>139</v>
      </c>
      <c r="D43" s="4"/>
      <c r="E43" s="4"/>
      <c r="F43" s="49"/>
      <c r="G43" s="346"/>
      <c r="H43" s="347"/>
      <c r="I43" s="193"/>
    </row>
    <row r="44" spans="1:9" ht="24.95" customHeight="1" x14ac:dyDescent="0.25">
      <c r="A44" s="176"/>
      <c r="B44" s="5"/>
      <c r="C44" s="20" t="s">
        <v>140</v>
      </c>
      <c r="D44" s="4"/>
      <c r="E44" s="4"/>
      <c r="F44" s="49"/>
      <c r="G44" s="346"/>
      <c r="H44" s="347"/>
      <c r="I44" s="193"/>
    </row>
    <row r="45" spans="1:9" ht="24.95" customHeight="1" x14ac:dyDescent="0.25">
      <c r="A45" s="176"/>
      <c r="B45" s="5"/>
      <c r="C45" s="20" t="s">
        <v>141</v>
      </c>
      <c r="D45" s="4"/>
      <c r="E45" s="4"/>
      <c r="F45" s="49"/>
      <c r="G45" s="346"/>
      <c r="H45" s="347"/>
      <c r="I45" s="193"/>
    </row>
    <row r="46" spans="1:9" ht="24.95" customHeight="1" x14ac:dyDescent="0.25">
      <c r="A46" s="176"/>
      <c r="B46" s="5"/>
      <c r="C46" s="20" t="s">
        <v>142</v>
      </c>
      <c r="D46" s="4"/>
      <c r="E46" s="4"/>
      <c r="F46" s="49"/>
      <c r="G46" s="346"/>
      <c r="H46" s="347"/>
      <c r="I46" s="193"/>
    </row>
    <row r="47" spans="1:9" ht="27.95" customHeight="1" thickBot="1" x14ac:dyDescent="0.3">
      <c r="A47" s="176"/>
      <c r="B47" s="5"/>
      <c r="C47" s="24" t="s">
        <v>143</v>
      </c>
      <c r="D47" s="9"/>
      <c r="E47" s="45"/>
      <c r="F47" s="49"/>
      <c r="G47" s="342"/>
      <c r="H47" s="343"/>
      <c r="I47" s="193"/>
    </row>
    <row r="48" spans="1:9" ht="24.95" customHeight="1" thickBot="1" x14ac:dyDescent="0.3">
      <c r="A48" s="327" t="s">
        <v>159</v>
      </c>
      <c r="B48" s="328"/>
      <c r="C48" s="328"/>
      <c r="D48" s="329"/>
      <c r="E48" s="329"/>
      <c r="F48" s="329"/>
      <c r="G48" s="329"/>
      <c r="H48" s="329"/>
      <c r="I48" s="355"/>
    </row>
    <row r="49" spans="1:12" ht="9.9499999999999993" customHeight="1" thickBot="1" x14ac:dyDescent="0.3"/>
    <row r="50" spans="1:12" ht="30.95" customHeight="1" thickBot="1" x14ac:dyDescent="0.3">
      <c r="A50" s="337" t="s">
        <v>436</v>
      </c>
      <c r="B50" s="328"/>
      <c r="C50" s="328"/>
      <c r="D50" s="328"/>
      <c r="E50" s="328"/>
      <c r="F50" s="328"/>
      <c r="G50" s="328"/>
      <c r="H50" s="328"/>
      <c r="I50" s="356"/>
      <c r="L50" s="181"/>
    </row>
  </sheetData>
  <sheetProtection algorithmName="SHA-512" hashValue="TTMyQcuJEDsd8suQ97LpcxYazO15lvcv8bB0smRUC4OO1z5zXzmD2cCQdzLhLR0u5CzWYQ6qbe5W9rYmNz+pqg==" saltValue="SOqbZkuvDhiALarOMVtzLw==" spinCount="100000" sheet="1" objects="1" scenarios="1"/>
  <mergeCells count="60">
    <mergeCell ref="G21:H21"/>
    <mergeCell ref="G22:H22"/>
    <mergeCell ref="G23:H23"/>
    <mergeCell ref="G4:H4"/>
    <mergeCell ref="A50:I50"/>
    <mergeCell ref="G46:H46"/>
    <mergeCell ref="G39:H39"/>
    <mergeCell ref="G40:H40"/>
    <mergeCell ref="G41:H41"/>
    <mergeCell ref="G37:H37"/>
    <mergeCell ref="G38:H38"/>
    <mergeCell ref="G45:H45"/>
    <mergeCell ref="A28:B29"/>
    <mergeCell ref="A42:B43"/>
    <mergeCell ref="A48:C48"/>
    <mergeCell ref="D48:I48"/>
    <mergeCell ref="L1:N1"/>
    <mergeCell ref="A26:B26"/>
    <mergeCell ref="E26:G26"/>
    <mergeCell ref="A27:B27"/>
    <mergeCell ref="G27:H27"/>
    <mergeCell ref="D24:I24"/>
    <mergeCell ref="G13:H13"/>
    <mergeCell ref="G14:H14"/>
    <mergeCell ref="A1:I1"/>
    <mergeCell ref="G17:H17"/>
    <mergeCell ref="A24:C24"/>
    <mergeCell ref="A18:B19"/>
    <mergeCell ref="A11:B12"/>
    <mergeCell ref="A2:B2"/>
    <mergeCell ref="G3:H3"/>
    <mergeCell ref="E2:G2"/>
    <mergeCell ref="A3:B3"/>
    <mergeCell ref="A4:B5"/>
    <mergeCell ref="G19:H19"/>
    <mergeCell ref="G20:H20"/>
    <mergeCell ref="G16:H16"/>
    <mergeCell ref="G5:H5"/>
    <mergeCell ref="G6:H6"/>
    <mergeCell ref="G7:H7"/>
    <mergeCell ref="G8:H8"/>
    <mergeCell ref="G9:H9"/>
    <mergeCell ref="G15:H15"/>
    <mergeCell ref="G10:H10"/>
    <mergeCell ref="G11:H11"/>
    <mergeCell ref="G12:H12"/>
    <mergeCell ref="G18:H18"/>
    <mergeCell ref="G47:H47"/>
    <mergeCell ref="G28:H28"/>
    <mergeCell ref="G29:H29"/>
    <mergeCell ref="G30:H30"/>
    <mergeCell ref="G31:H31"/>
    <mergeCell ref="G32:H32"/>
    <mergeCell ref="G33:H33"/>
    <mergeCell ref="G42:H42"/>
    <mergeCell ref="G43:H43"/>
    <mergeCell ref="G44:H44"/>
    <mergeCell ref="G34:H34"/>
    <mergeCell ref="G35:H35"/>
    <mergeCell ref="G36:H36"/>
  </mergeCells>
  <dataValidations count="3">
    <dataValidation allowBlank="1" showErrorMessage="1" sqref="C2 I26 I2 C26" xr:uid="{00000000-0002-0000-0300-000000000000}"/>
    <dataValidation type="list" allowBlank="1" showInputMessage="1" showErrorMessage="1" promptTitle="Utilice el menú para describir" prompt="Introduzca ya sea_x000a_&quot;Falta&quot;_x000a_&quot;Incongruente&quot;_x000a_&quot;Inverosímil&quot;, o_x000a_&quot;Otro&quot;_x000a_a continuación, proporcione una breve explicación de &quot;Otros&quot; en el campo de comentarios de la derecha" sqref="D28:D47 D4:D23" xr:uid="{00000000-0002-0000-0300-000001000000}">
      <formula1>$K$3:$K$6</formula1>
    </dataValidation>
    <dataValidation type="list" allowBlank="1" showInputMessage="1" showErrorMessage="1" sqref="E34:E37" xr:uid="{00000000-0002-0000-0300-000002000000}">
      <formula1>$K$3:$K$6</formula1>
    </dataValidation>
  </dataValidations>
  <printOptions horizontalCentered="1" verticalCentered="1"/>
  <pageMargins left="0" right="0" top="0" bottom="0" header="0" footer="0"/>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46"/>
  <sheetViews>
    <sheetView showGridLines="0" topLeftCell="A37" zoomScale="110" zoomScaleNormal="110" workbookViewId="0">
      <selection activeCell="A46" sqref="A46:I46"/>
    </sheetView>
  </sheetViews>
  <sheetFormatPr defaultColWidth="11" defaultRowHeight="15.75" x14ac:dyDescent="0.25"/>
  <cols>
    <col min="1" max="1" width="14" customWidth="1"/>
    <col min="2" max="2" width="9.375" customWidth="1"/>
    <col min="3" max="3" width="23.875" style="62" customWidth="1"/>
    <col min="4" max="4" width="9.875" style="1" customWidth="1"/>
    <col min="5" max="5" width="9.625" style="1" customWidth="1"/>
    <col min="6" max="6" width="5.5" style="15" customWidth="1"/>
    <col min="7" max="7" width="36.5" style="15" customWidth="1"/>
    <col min="8" max="8" width="11.625" style="15" customWidth="1"/>
    <col min="9" max="9" width="12.875" customWidth="1"/>
    <col min="10" max="10" width="10.875" customWidth="1"/>
    <col min="11" max="15" width="10.875" style="1" hidden="1" customWidth="1"/>
    <col min="16" max="16" width="10.875" hidden="1" customWidth="1"/>
    <col min="17" max="17" width="92.625" customWidth="1"/>
  </cols>
  <sheetData>
    <row r="1" spans="1:26" s="17" customFormat="1" ht="24" customHeight="1" thickBot="1" x14ac:dyDescent="0.3">
      <c r="A1" s="336" t="s">
        <v>425</v>
      </c>
      <c r="B1" s="336"/>
      <c r="C1" s="336"/>
      <c r="D1" s="336"/>
      <c r="E1" s="336"/>
      <c r="F1" s="336"/>
      <c r="G1" s="336"/>
      <c r="H1" s="336"/>
      <c r="I1" s="336"/>
      <c r="Q1" s="330" t="s">
        <v>173</v>
      </c>
      <c r="R1" s="331"/>
      <c r="S1" s="331"/>
    </row>
    <row r="2" spans="1:26" s="17" customFormat="1" ht="24.95" customHeight="1" thickBot="1" x14ac:dyDescent="0.3">
      <c r="A2" s="350" t="s">
        <v>174</v>
      </c>
      <c r="B2" s="351"/>
      <c r="C2" s="201"/>
      <c r="D2" s="378" t="s">
        <v>145</v>
      </c>
      <c r="E2" s="378"/>
      <c r="F2" s="323"/>
      <c r="G2" s="324"/>
      <c r="H2" s="202" t="s">
        <v>59</v>
      </c>
      <c r="I2" s="192"/>
      <c r="J2"/>
      <c r="O2" s="181"/>
      <c r="R2"/>
      <c r="S2"/>
      <c r="T2"/>
      <c r="U2"/>
      <c r="V2"/>
      <c r="W2"/>
      <c r="X2"/>
      <c r="Y2"/>
      <c r="Z2"/>
    </row>
    <row r="3" spans="1:26" s="2" customFormat="1" ht="32.1" customHeight="1" thickBot="1" x14ac:dyDescent="0.3">
      <c r="A3" s="371" t="s">
        <v>103</v>
      </c>
      <c r="B3" s="372"/>
      <c r="C3" s="199" t="s">
        <v>175</v>
      </c>
      <c r="D3" s="182" t="s">
        <v>176</v>
      </c>
      <c r="E3" s="182" t="s">
        <v>177</v>
      </c>
      <c r="F3" s="200" t="s">
        <v>178</v>
      </c>
      <c r="G3" s="379" t="s">
        <v>63</v>
      </c>
      <c r="H3" s="379"/>
      <c r="I3" s="380"/>
      <c r="J3"/>
      <c r="K3" s="177"/>
      <c r="L3" s="177"/>
      <c r="M3" s="3"/>
      <c r="N3" s="3"/>
      <c r="O3" s="3"/>
      <c r="R3"/>
      <c r="S3"/>
      <c r="T3"/>
      <c r="U3"/>
      <c r="V3"/>
      <c r="W3"/>
      <c r="X3"/>
      <c r="Y3"/>
      <c r="Z3"/>
    </row>
    <row r="4" spans="1:26" ht="24.95" customHeight="1" x14ac:dyDescent="0.25">
      <c r="A4" s="357" t="s">
        <v>179</v>
      </c>
      <c r="B4" s="358"/>
      <c r="C4" s="59" t="s">
        <v>419</v>
      </c>
      <c r="D4" s="252"/>
      <c r="E4" s="253"/>
      <c r="F4" s="198">
        <f t="shared" ref="F4:F17" si="0">E4-D4</f>
        <v>0</v>
      </c>
      <c r="G4" s="381"/>
      <c r="H4" s="382"/>
      <c r="I4" s="383"/>
      <c r="K4" s="1">
        <f t="shared" ref="K4:K17" si="1">COUNTA(D4)</f>
        <v>0</v>
      </c>
      <c r="L4" s="1">
        <f t="shared" ref="L4:L17" si="2">COUNTA(E4)</f>
        <v>0</v>
      </c>
      <c r="M4" s="1" t="str">
        <f>IF((AND(K4=1,L4=1)),"Y","")</f>
        <v/>
      </c>
      <c r="N4" s="1" t="str">
        <f>IF((AND(K4=1,L4=0)),"Y","")</f>
        <v/>
      </c>
    </row>
    <row r="5" spans="1:26" ht="24.95" customHeight="1" x14ac:dyDescent="0.25">
      <c r="A5" s="373"/>
      <c r="B5" s="374"/>
      <c r="C5" s="60" t="s">
        <v>180</v>
      </c>
      <c r="D5" s="254"/>
      <c r="E5" s="255"/>
      <c r="F5" s="198">
        <f t="shared" si="0"/>
        <v>0</v>
      </c>
      <c r="G5" s="375"/>
      <c r="H5" s="376"/>
      <c r="I5" s="377"/>
      <c r="K5" s="1">
        <f t="shared" si="1"/>
        <v>0</v>
      </c>
      <c r="L5" s="1">
        <f t="shared" si="2"/>
        <v>0</v>
      </c>
      <c r="M5" s="1" t="str">
        <f t="shared" ref="M5:M37" si="3">IF((AND(K5=1,L5=1)),"Y","")</f>
        <v/>
      </c>
      <c r="N5" s="1" t="str">
        <f t="shared" ref="N5:N37" si="4">IF((AND(K5=1,L5=0)),"Y","")</f>
        <v/>
      </c>
    </row>
    <row r="6" spans="1:26" ht="24.95" customHeight="1" x14ac:dyDescent="0.25">
      <c r="A6" s="34" t="s">
        <v>197</v>
      </c>
      <c r="B6" s="35" t="str">
        <f>IFERROR(ROUND(O11/SUM(K4:K11),2),"-")</f>
        <v>-</v>
      </c>
      <c r="C6" s="60" t="s">
        <v>181</v>
      </c>
      <c r="D6" s="254"/>
      <c r="E6" s="255"/>
      <c r="F6" s="198">
        <f t="shared" si="0"/>
        <v>0</v>
      </c>
      <c r="G6" s="375"/>
      <c r="H6" s="376"/>
      <c r="I6" s="377"/>
      <c r="K6" s="1">
        <f t="shared" si="1"/>
        <v>0</v>
      </c>
      <c r="L6" s="1">
        <f t="shared" si="2"/>
        <v>0</v>
      </c>
      <c r="M6" s="1" t="str">
        <f t="shared" si="3"/>
        <v/>
      </c>
      <c r="N6" s="1" t="str">
        <f t="shared" si="4"/>
        <v/>
      </c>
    </row>
    <row r="7" spans="1:26" ht="24.95" customHeight="1" x14ac:dyDescent="0.25">
      <c r="A7" s="34" t="s">
        <v>421</v>
      </c>
      <c r="B7" s="35">
        <f>ROUND(O11/8,2)</f>
        <v>0</v>
      </c>
      <c r="C7" s="60" t="s">
        <v>182</v>
      </c>
      <c r="D7" s="254"/>
      <c r="E7" s="255"/>
      <c r="F7" s="198">
        <f t="shared" si="0"/>
        <v>0</v>
      </c>
      <c r="G7" s="375"/>
      <c r="H7" s="376"/>
      <c r="I7" s="377"/>
      <c r="K7" s="1">
        <f t="shared" si="1"/>
        <v>0</v>
      </c>
      <c r="L7" s="1">
        <f t="shared" si="2"/>
        <v>0</v>
      </c>
      <c r="M7" s="1" t="str">
        <f t="shared" si="3"/>
        <v/>
      </c>
      <c r="N7" s="1" t="str">
        <f t="shared" si="4"/>
        <v/>
      </c>
    </row>
    <row r="8" spans="1:26" ht="24.95" customHeight="1" x14ac:dyDescent="0.25">
      <c r="A8" s="34"/>
      <c r="B8" s="36"/>
      <c r="C8" s="60" t="s">
        <v>420</v>
      </c>
      <c r="D8" s="254"/>
      <c r="E8" s="255"/>
      <c r="F8" s="198">
        <f t="shared" si="0"/>
        <v>0</v>
      </c>
      <c r="G8" s="375"/>
      <c r="H8" s="376"/>
      <c r="I8" s="377"/>
      <c r="K8" s="1">
        <f t="shared" si="1"/>
        <v>0</v>
      </c>
      <c r="L8" s="1">
        <f t="shared" si="2"/>
        <v>0</v>
      </c>
      <c r="M8" s="1" t="str">
        <f t="shared" si="3"/>
        <v/>
      </c>
      <c r="N8" s="1" t="str">
        <f t="shared" si="4"/>
        <v/>
      </c>
    </row>
    <row r="9" spans="1:26" ht="24.95" customHeight="1" x14ac:dyDescent="0.25">
      <c r="A9" s="37"/>
      <c r="B9" s="36"/>
      <c r="C9" s="60" t="s">
        <v>417</v>
      </c>
      <c r="D9" s="254"/>
      <c r="E9" s="255"/>
      <c r="F9" s="198">
        <f t="shared" si="0"/>
        <v>0</v>
      </c>
      <c r="G9" s="375"/>
      <c r="H9" s="376"/>
      <c r="I9" s="377"/>
      <c r="K9" s="1">
        <f t="shared" si="1"/>
        <v>0</v>
      </c>
      <c r="L9" s="1">
        <f t="shared" si="2"/>
        <v>0</v>
      </c>
      <c r="M9" s="1" t="str">
        <f t="shared" si="3"/>
        <v/>
      </c>
      <c r="N9" s="1" t="str">
        <f t="shared" si="4"/>
        <v/>
      </c>
    </row>
    <row r="10" spans="1:26" ht="24.95" customHeight="1" x14ac:dyDescent="0.25">
      <c r="A10" s="37"/>
      <c r="B10" s="36"/>
      <c r="C10" s="60" t="s">
        <v>183</v>
      </c>
      <c r="D10" s="254"/>
      <c r="E10" s="255"/>
      <c r="F10" s="198">
        <f t="shared" si="0"/>
        <v>0</v>
      </c>
      <c r="G10" s="375"/>
      <c r="H10" s="376"/>
      <c r="I10" s="377"/>
      <c r="K10" s="1">
        <f t="shared" si="1"/>
        <v>0</v>
      </c>
      <c r="L10" s="1">
        <f t="shared" si="2"/>
        <v>0</v>
      </c>
      <c r="M10" s="1" t="str">
        <f t="shared" si="3"/>
        <v/>
      </c>
      <c r="N10" s="1" t="str">
        <f t="shared" si="4"/>
        <v/>
      </c>
    </row>
    <row r="11" spans="1:26" ht="24.95" customHeight="1" thickBot="1" x14ac:dyDescent="0.3">
      <c r="A11" s="38"/>
      <c r="B11" s="39"/>
      <c r="C11" s="61" t="s">
        <v>184</v>
      </c>
      <c r="D11" s="256"/>
      <c r="E11" s="257"/>
      <c r="F11" s="198">
        <f t="shared" si="0"/>
        <v>0</v>
      </c>
      <c r="G11" s="393"/>
      <c r="H11" s="394"/>
      <c r="I11" s="395"/>
      <c r="K11" s="1">
        <f t="shared" si="1"/>
        <v>0</v>
      </c>
      <c r="L11" s="1">
        <f t="shared" si="2"/>
        <v>0</v>
      </c>
      <c r="M11" s="1" t="str">
        <f t="shared" si="3"/>
        <v/>
      </c>
      <c r="N11" s="1" t="str">
        <f t="shared" si="4"/>
        <v/>
      </c>
      <c r="O11" s="1">
        <f>COUNTIF(M4:M11,"Y")</f>
        <v>0</v>
      </c>
      <c r="P11" s="1">
        <f>COUNTIF(N4:N11,"Y")</f>
        <v>0</v>
      </c>
    </row>
    <row r="12" spans="1:26" ht="24.95" customHeight="1" x14ac:dyDescent="0.25">
      <c r="A12" s="357" t="s">
        <v>186</v>
      </c>
      <c r="B12" s="358"/>
      <c r="C12" s="59" t="s">
        <v>185</v>
      </c>
      <c r="D12" s="254"/>
      <c r="E12" s="255"/>
      <c r="F12" s="198">
        <f t="shared" si="0"/>
        <v>0</v>
      </c>
      <c r="G12" s="381"/>
      <c r="H12" s="382"/>
      <c r="I12" s="383"/>
      <c r="K12" s="1">
        <f t="shared" si="1"/>
        <v>0</v>
      </c>
      <c r="L12" s="1">
        <f t="shared" si="2"/>
        <v>0</v>
      </c>
      <c r="M12" s="1" t="str">
        <f t="shared" si="3"/>
        <v/>
      </c>
      <c r="N12" s="1" t="str">
        <f t="shared" si="4"/>
        <v/>
      </c>
    </row>
    <row r="13" spans="1:26" ht="24.95" customHeight="1" x14ac:dyDescent="0.25">
      <c r="A13" s="373"/>
      <c r="B13" s="374"/>
      <c r="C13" s="60" t="s">
        <v>187</v>
      </c>
      <c r="D13" s="254"/>
      <c r="E13" s="255"/>
      <c r="F13" s="198">
        <f t="shared" si="0"/>
        <v>0</v>
      </c>
      <c r="G13" s="375"/>
      <c r="H13" s="376"/>
      <c r="I13" s="377"/>
      <c r="K13" s="1">
        <f t="shared" si="1"/>
        <v>0</v>
      </c>
      <c r="L13" s="1">
        <f t="shared" si="2"/>
        <v>0</v>
      </c>
      <c r="M13" s="1" t="str">
        <f t="shared" si="3"/>
        <v/>
      </c>
      <c r="N13" s="1" t="str">
        <f t="shared" si="4"/>
        <v/>
      </c>
    </row>
    <row r="14" spans="1:26" ht="24.95" customHeight="1" x14ac:dyDescent="0.25">
      <c r="A14" s="34" t="s">
        <v>197</v>
      </c>
      <c r="B14" s="35" t="str">
        <f>IFERROR(ROUND(O17/SUM(K12:K17),2),"-")</f>
        <v>-</v>
      </c>
      <c r="C14" s="60" t="s">
        <v>418</v>
      </c>
      <c r="D14" s="254"/>
      <c r="E14" s="255"/>
      <c r="F14" s="198">
        <f t="shared" si="0"/>
        <v>0</v>
      </c>
      <c r="G14" s="375"/>
      <c r="H14" s="376"/>
      <c r="I14" s="377"/>
      <c r="K14" s="1">
        <f t="shared" si="1"/>
        <v>0</v>
      </c>
      <c r="L14" s="1">
        <f t="shared" si="2"/>
        <v>0</v>
      </c>
      <c r="M14" s="1" t="str">
        <f t="shared" si="3"/>
        <v/>
      </c>
      <c r="N14" s="1" t="str">
        <f t="shared" si="4"/>
        <v/>
      </c>
    </row>
    <row r="15" spans="1:26" ht="24.95" customHeight="1" x14ac:dyDescent="0.25">
      <c r="A15" s="34" t="s">
        <v>422</v>
      </c>
      <c r="B15" s="35">
        <f>ROUND(O17/6,2)</f>
        <v>0</v>
      </c>
      <c r="C15" s="60" t="s">
        <v>188</v>
      </c>
      <c r="D15" s="254"/>
      <c r="E15" s="255"/>
      <c r="F15" s="198">
        <f t="shared" si="0"/>
        <v>0</v>
      </c>
      <c r="G15" s="375"/>
      <c r="H15" s="376"/>
      <c r="I15" s="377"/>
      <c r="K15" s="1">
        <f t="shared" si="1"/>
        <v>0</v>
      </c>
      <c r="L15" s="1">
        <f t="shared" si="2"/>
        <v>0</v>
      </c>
      <c r="M15" s="1" t="str">
        <f t="shared" si="3"/>
        <v/>
      </c>
      <c r="N15" s="1" t="str">
        <f t="shared" si="4"/>
        <v/>
      </c>
    </row>
    <row r="16" spans="1:26" ht="24.95" customHeight="1" x14ac:dyDescent="0.25">
      <c r="A16" s="34"/>
      <c r="B16" s="36"/>
      <c r="C16" s="60" t="s">
        <v>189</v>
      </c>
      <c r="D16" s="254"/>
      <c r="E16" s="255"/>
      <c r="F16" s="198">
        <f t="shared" si="0"/>
        <v>0</v>
      </c>
      <c r="G16" s="375"/>
      <c r="H16" s="376"/>
      <c r="I16" s="377"/>
      <c r="K16" s="1">
        <f t="shared" si="1"/>
        <v>0</v>
      </c>
      <c r="L16" s="1">
        <f t="shared" si="2"/>
        <v>0</v>
      </c>
      <c r="M16" s="1" t="str">
        <f t="shared" si="3"/>
        <v/>
      </c>
      <c r="N16" s="1" t="str">
        <f t="shared" si="4"/>
        <v/>
      </c>
    </row>
    <row r="17" spans="1:26" ht="24.95" customHeight="1" thickBot="1" x14ac:dyDescent="0.3">
      <c r="A17" s="38"/>
      <c r="B17" s="39"/>
      <c r="C17" s="61" t="s">
        <v>190</v>
      </c>
      <c r="D17" s="256"/>
      <c r="E17" s="257"/>
      <c r="F17" s="198">
        <f t="shared" si="0"/>
        <v>0</v>
      </c>
      <c r="G17" s="393"/>
      <c r="H17" s="394"/>
      <c r="I17" s="395"/>
      <c r="K17" s="14">
        <f t="shared" si="1"/>
        <v>0</v>
      </c>
      <c r="L17" s="14">
        <f t="shared" si="2"/>
        <v>0</v>
      </c>
      <c r="M17" s="1" t="str">
        <f t="shared" si="3"/>
        <v/>
      </c>
      <c r="N17" s="1" t="str">
        <f t="shared" si="4"/>
        <v/>
      </c>
      <c r="O17" s="14">
        <f>COUNTIF(M12:M17,"Y")</f>
        <v>0</v>
      </c>
      <c r="P17" s="14">
        <f>COUNTIF(N12:N17,"Y")</f>
        <v>0</v>
      </c>
    </row>
    <row r="18" spans="1:26" ht="24.95" customHeight="1" x14ac:dyDescent="0.25">
      <c r="A18" s="357" t="s">
        <v>192</v>
      </c>
      <c r="B18" s="358"/>
      <c r="C18" s="359" t="s">
        <v>191</v>
      </c>
      <c r="D18" s="396"/>
      <c r="E18" s="397"/>
      <c r="F18" s="397"/>
      <c r="G18" s="397"/>
      <c r="H18" s="397"/>
      <c r="I18" s="398"/>
      <c r="K18" s="177">
        <f>SUM(K4:K17)</f>
        <v>0</v>
      </c>
      <c r="L18" s="177">
        <f>SUM(L4:L17)</f>
        <v>0</v>
      </c>
      <c r="M18" s="177"/>
      <c r="N18" s="177"/>
      <c r="O18" s="177">
        <f>SUM(O4:O17)</f>
        <v>0</v>
      </c>
      <c r="P18" s="177">
        <f>SUM(P4:P17)</f>
        <v>0</v>
      </c>
    </row>
    <row r="19" spans="1:26" ht="24.95" customHeight="1" x14ac:dyDescent="0.25">
      <c r="A19" s="34" t="s">
        <v>197</v>
      </c>
      <c r="B19" s="41" t="str">
        <f>IFERROR(ROUND(L18/K18,2),"-")</f>
        <v>-</v>
      </c>
      <c r="C19" s="360"/>
      <c r="D19" s="399"/>
      <c r="E19" s="400"/>
      <c r="F19" s="400"/>
      <c r="G19" s="400"/>
      <c r="H19" s="400"/>
      <c r="I19" s="401"/>
      <c r="K19"/>
      <c r="L19"/>
      <c r="M19"/>
      <c r="N19"/>
      <c r="O19"/>
    </row>
    <row r="20" spans="1:26" ht="24.95" customHeight="1" thickBot="1" x14ac:dyDescent="0.3">
      <c r="A20" s="40" t="s">
        <v>422</v>
      </c>
      <c r="B20" s="195">
        <f>ROUND(L18/14,2)</f>
        <v>0</v>
      </c>
      <c r="C20" s="361"/>
      <c r="D20" s="402"/>
      <c r="E20" s="403"/>
      <c r="F20" s="403"/>
      <c r="G20" s="403"/>
      <c r="H20" s="403"/>
      <c r="I20" s="404"/>
      <c r="K20"/>
      <c r="L20"/>
      <c r="M20"/>
      <c r="N20"/>
      <c r="O20"/>
    </row>
    <row r="21" spans="1:26" ht="16.5" thickBot="1" x14ac:dyDescent="0.3">
      <c r="A21" s="278" t="s">
        <v>193</v>
      </c>
      <c r="B21" s="279"/>
      <c r="C21" s="280"/>
      <c r="D21" s="281"/>
      <c r="E21" s="281"/>
      <c r="F21" s="282"/>
      <c r="G21" s="282"/>
      <c r="H21" s="282"/>
      <c r="I21" s="283"/>
      <c r="K21" s="177"/>
      <c r="L21" s="177"/>
      <c r="M21" s="177"/>
      <c r="N21" s="177"/>
      <c r="O21" s="177"/>
    </row>
    <row r="22" spans="1:26" ht="16.5" thickBot="1" x14ac:dyDescent="0.3">
      <c r="C22" s="178"/>
      <c r="D22" s="177"/>
      <c r="E22" s="177"/>
      <c r="K22" s="177"/>
      <c r="L22" s="177"/>
      <c r="M22" s="177"/>
      <c r="N22" s="177"/>
      <c r="O22" s="177"/>
    </row>
    <row r="23" spans="1:26" s="17" customFormat="1" ht="27" customHeight="1" thickBot="1" x14ac:dyDescent="0.3">
      <c r="A23" s="350" t="s">
        <v>194</v>
      </c>
      <c r="B23" s="351"/>
      <c r="C23" s="201"/>
      <c r="D23" s="378" t="s">
        <v>195</v>
      </c>
      <c r="E23" s="378"/>
      <c r="F23" s="323"/>
      <c r="G23" s="324"/>
      <c r="H23" s="202" t="s">
        <v>59</v>
      </c>
      <c r="I23" s="192"/>
      <c r="J23"/>
      <c r="O23" s="181"/>
      <c r="R23"/>
      <c r="S23"/>
      <c r="T23"/>
      <c r="U23"/>
      <c r="V23"/>
      <c r="W23"/>
      <c r="X23"/>
      <c r="Y23"/>
      <c r="Z23"/>
    </row>
    <row r="24" spans="1:26" s="2" customFormat="1" ht="32.1" customHeight="1" thickBot="1" x14ac:dyDescent="0.3">
      <c r="A24" s="371" t="s">
        <v>423</v>
      </c>
      <c r="B24" s="372"/>
      <c r="C24" s="199" t="s">
        <v>196</v>
      </c>
      <c r="D24" s="182" t="s">
        <v>176</v>
      </c>
      <c r="E24" s="182" t="s">
        <v>177</v>
      </c>
      <c r="F24" s="200" t="s">
        <v>178</v>
      </c>
      <c r="G24" s="379" t="s">
        <v>63</v>
      </c>
      <c r="H24" s="379"/>
      <c r="I24" s="380"/>
      <c r="J24"/>
      <c r="K24" s="177"/>
      <c r="L24" s="177"/>
      <c r="M24" s="3"/>
      <c r="N24" s="3"/>
      <c r="O24" s="3"/>
      <c r="R24"/>
      <c r="S24"/>
      <c r="T24"/>
      <c r="U24"/>
      <c r="V24"/>
      <c r="W24"/>
      <c r="X24"/>
      <c r="Y24"/>
      <c r="Z24"/>
    </row>
    <row r="25" spans="1:26" ht="24.95" customHeight="1" x14ac:dyDescent="0.25">
      <c r="A25" s="357" t="s">
        <v>424</v>
      </c>
      <c r="B25" s="358"/>
      <c r="C25" s="196" t="s">
        <v>203</v>
      </c>
      <c r="D25" s="197"/>
      <c r="E25" s="197"/>
      <c r="F25" s="198">
        <f t="shared" ref="F25:F37" si="5">E25-D25</f>
        <v>0</v>
      </c>
      <c r="G25" s="390"/>
      <c r="H25" s="391"/>
      <c r="I25" s="392"/>
      <c r="K25" s="1">
        <f t="shared" ref="K25:K37" si="6">COUNTA(D25)</f>
        <v>0</v>
      </c>
      <c r="L25" s="1">
        <f t="shared" ref="L25:L37" si="7">COUNTA(E25)</f>
        <v>0</v>
      </c>
      <c r="M25" s="1" t="str">
        <f t="shared" si="3"/>
        <v/>
      </c>
      <c r="N25" s="1" t="str">
        <f t="shared" si="4"/>
        <v/>
      </c>
    </row>
    <row r="26" spans="1:26" ht="24.95" customHeight="1" x14ac:dyDescent="0.25">
      <c r="A26" s="373"/>
      <c r="B26" s="374"/>
      <c r="C26" s="60" t="s">
        <v>204</v>
      </c>
      <c r="D26" s="160"/>
      <c r="E26" s="160"/>
      <c r="F26" s="163">
        <f t="shared" si="5"/>
        <v>0</v>
      </c>
      <c r="G26" s="248"/>
      <c r="H26" s="249"/>
      <c r="I26" s="250"/>
      <c r="K26" s="1">
        <f t="shared" si="6"/>
        <v>0</v>
      </c>
      <c r="L26" s="1">
        <f t="shared" si="7"/>
        <v>0</v>
      </c>
      <c r="M26" s="1" t="str">
        <f t="shared" si="3"/>
        <v/>
      </c>
      <c r="N26" s="1" t="str">
        <f t="shared" si="4"/>
        <v/>
      </c>
    </row>
    <row r="27" spans="1:26" ht="24.95" customHeight="1" x14ac:dyDescent="0.25">
      <c r="A27" s="34" t="s">
        <v>197</v>
      </c>
      <c r="B27" s="35" t="str">
        <f>IFERROR(ROUND(O29/SUM(K25:K29),2),"-")</f>
        <v>-</v>
      </c>
      <c r="C27" s="60" t="s">
        <v>205</v>
      </c>
      <c r="D27" s="160"/>
      <c r="E27" s="160"/>
      <c r="F27" s="163">
        <f t="shared" si="5"/>
        <v>0</v>
      </c>
      <c r="G27" s="248"/>
      <c r="H27" s="249"/>
      <c r="I27" s="250"/>
      <c r="K27" s="1">
        <f t="shared" si="6"/>
        <v>0</v>
      </c>
      <c r="L27" s="1">
        <f t="shared" si="7"/>
        <v>0</v>
      </c>
      <c r="M27" s="1" t="str">
        <f t="shared" si="3"/>
        <v/>
      </c>
      <c r="N27" s="1" t="str">
        <f t="shared" si="4"/>
        <v/>
      </c>
    </row>
    <row r="28" spans="1:26" ht="24.95" customHeight="1" x14ac:dyDescent="0.25">
      <c r="A28" s="34" t="s">
        <v>422</v>
      </c>
      <c r="B28" s="35">
        <f>ROUND(O29/5,2)</f>
        <v>0</v>
      </c>
      <c r="C28" s="60" t="s">
        <v>206</v>
      </c>
      <c r="D28" s="160"/>
      <c r="E28" s="160"/>
      <c r="F28" s="163">
        <f t="shared" si="5"/>
        <v>0</v>
      </c>
      <c r="G28" s="248"/>
      <c r="H28" s="249"/>
      <c r="I28" s="250"/>
      <c r="K28" s="1">
        <f t="shared" si="6"/>
        <v>0</v>
      </c>
      <c r="L28" s="1">
        <f t="shared" si="7"/>
        <v>0</v>
      </c>
      <c r="M28" s="1" t="str">
        <f t="shared" si="3"/>
        <v/>
      </c>
      <c r="N28" s="1" t="str">
        <f t="shared" si="4"/>
        <v/>
      </c>
    </row>
    <row r="29" spans="1:26" ht="24.95" customHeight="1" thickBot="1" x14ac:dyDescent="0.3">
      <c r="A29" s="38"/>
      <c r="B29" s="39"/>
      <c r="C29" s="61" t="s">
        <v>207</v>
      </c>
      <c r="D29" s="160"/>
      <c r="E29" s="160"/>
      <c r="F29" s="164">
        <f t="shared" si="5"/>
        <v>0</v>
      </c>
      <c r="G29" s="384"/>
      <c r="H29" s="385"/>
      <c r="I29" s="386"/>
      <c r="K29" s="1">
        <f t="shared" si="6"/>
        <v>0</v>
      </c>
      <c r="L29" s="1">
        <f t="shared" si="7"/>
        <v>0</v>
      </c>
      <c r="M29" s="1" t="str">
        <f t="shared" si="3"/>
        <v/>
      </c>
      <c r="N29" s="1" t="str">
        <f t="shared" si="4"/>
        <v/>
      </c>
      <c r="O29" s="1">
        <f>COUNTIF(M25:M29,"Y")</f>
        <v>0</v>
      </c>
      <c r="P29" s="1">
        <f>COUNTIF(N25:N29,"Y")</f>
        <v>0</v>
      </c>
    </row>
    <row r="30" spans="1:26" ht="24.95" customHeight="1" x14ac:dyDescent="0.25">
      <c r="A30" s="357" t="s">
        <v>198</v>
      </c>
      <c r="B30" s="358"/>
      <c r="C30" s="59" t="s">
        <v>208</v>
      </c>
      <c r="D30" s="159"/>
      <c r="E30" s="159"/>
      <c r="F30" s="162">
        <f t="shared" si="5"/>
        <v>0</v>
      </c>
      <c r="G30" s="248"/>
      <c r="H30" s="249"/>
      <c r="I30" s="250"/>
      <c r="K30" s="1">
        <f t="shared" si="6"/>
        <v>0</v>
      </c>
      <c r="L30" s="1">
        <f t="shared" si="7"/>
        <v>0</v>
      </c>
      <c r="M30" s="1" t="str">
        <f t="shared" si="3"/>
        <v/>
      </c>
      <c r="N30" s="1" t="str">
        <f t="shared" si="4"/>
        <v/>
      </c>
    </row>
    <row r="31" spans="1:26" ht="24.95" customHeight="1" x14ac:dyDescent="0.25">
      <c r="A31" s="34" t="s">
        <v>197</v>
      </c>
      <c r="B31" s="35" t="str">
        <f>IFERROR(ROUND(O32/SUM(K30:K32),2),"-")</f>
        <v>-</v>
      </c>
      <c r="C31" s="60" t="s">
        <v>209</v>
      </c>
      <c r="D31" s="160"/>
      <c r="E31" s="160"/>
      <c r="F31" s="163">
        <f t="shared" si="5"/>
        <v>0</v>
      </c>
      <c r="G31" s="248"/>
      <c r="H31" s="249"/>
      <c r="I31" s="250"/>
      <c r="K31" s="1">
        <f t="shared" si="6"/>
        <v>0</v>
      </c>
      <c r="L31" s="1">
        <f t="shared" si="7"/>
        <v>0</v>
      </c>
      <c r="M31" s="1" t="str">
        <f t="shared" si="3"/>
        <v/>
      </c>
      <c r="N31" s="1" t="str">
        <f t="shared" si="4"/>
        <v/>
      </c>
    </row>
    <row r="32" spans="1:26" ht="24.95" customHeight="1" thickBot="1" x14ac:dyDescent="0.3">
      <c r="A32" s="40" t="s">
        <v>422</v>
      </c>
      <c r="B32" s="35">
        <f>ROUND(O32/3,2)</f>
        <v>0</v>
      </c>
      <c r="C32" s="61" t="s">
        <v>210</v>
      </c>
      <c r="D32" s="160"/>
      <c r="E32" s="160"/>
      <c r="F32" s="164">
        <f t="shared" si="5"/>
        <v>0</v>
      </c>
      <c r="G32" s="384"/>
      <c r="H32" s="385"/>
      <c r="I32" s="386"/>
      <c r="K32" s="1">
        <f t="shared" si="6"/>
        <v>0</v>
      </c>
      <c r="L32" s="1">
        <f t="shared" si="7"/>
        <v>0</v>
      </c>
      <c r="M32" s="1" t="str">
        <f t="shared" si="3"/>
        <v/>
      </c>
      <c r="N32" s="1" t="str">
        <f t="shared" si="4"/>
        <v/>
      </c>
      <c r="O32" s="1">
        <f>COUNTIF(M30:M32,"Y")</f>
        <v>0</v>
      </c>
      <c r="P32" s="1">
        <f>COUNTIF(N30:N32,"Y")</f>
        <v>0</v>
      </c>
    </row>
    <row r="33" spans="1:16" ht="24.95" customHeight="1" x14ac:dyDescent="0.25">
      <c r="A33" s="357" t="s">
        <v>199</v>
      </c>
      <c r="B33" s="358"/>
      <c r="C33" s="59" t="s">
        <v>211</v>
      </c>
      <c r="D33" s="159"/>
      <c r="E33" s="159"/>
      <c r="F33" s="162">
        <f t="shared" si="5"/>
        <v>0</v>
      </c>
      <c r="G33" s="248"/>
      <c r="H33" s="249"/>
      <c r="I33" s="250"/>
      <c r="K33" s="1">
        <f t="shared" si="6"/>
        <v>0</v>
      </c>
      <c r="L33" s="1">
        <f t="shared" si="7"/>
        <v>0</v>
      </c>
      <c r="M33" s="1" t="str">
        <f t="shared" si="3"/>
        <v/>
      </c>
      <c r="N33" s="1" t="str">
        <f t="shared" si="4"/>
        <v/>
      </c>
    </row>
    <row r="34" spans="1:16" ht="24.95" customHeight="1" x14ac:dyDescent="0.25">
      <c r="A34" s="373"/>
      <c r="B34" s="374"/>
      <c r="C34" s="60" t="s">
        <v>212</v>
      </c>
      <c r="D34" s="160"/>
      <c r="E34" s="160"/>
      <c r="F34" s="163">
        <f t="shared" si="5"/>
        <v>0</v>
      </c>
      <c r="G34" s="248"/>
      <c r="H34" s="249"/>
      <c r="I34" s="250"/>
      <c r="K34" s="1">
        <f t="shared" si="6"/>
        <v>0</v>
      </c>
      <c r="L34" s="1">
        <f t="shared" si="7"/>
        <v>0</v>
      </c>
      <c r="M34" s="1" t="str">
        <f t="shared" si="3"/>
        <v/>
      </c>
      <c r="N34" s="1" t="str">
        <f t="shared" si="4"/>
        <v/>
      </c>
    </row>
    <row r="35" spans="1:16" ht="24.95" customHeight="1" x14ac:dyDescent="0.25">
      <c r="A35" s="34" t="s">
        <v>197</v>
      </c>
      <c r="B35" s="35" t="str">
        <f>IFERROR(ROUND(O37/SUM(K33:K37),2),"-")</f>
        <v>-</v>
      </c>
      <c r="C35" s="60" t="s">
        <v>213</v>
      </c>
      <c r="D35" s="160"/>
      <c r="E35" s="160"/>
      <c r="F35" s="163">
        <f t="shared" si="5"/>
        <v>0</v>
      </c>
      <c r="G35" s="248"/>
      <c r="H35" s="249"/>
      <c r="I35" s="250"/>
      <c r="K35" s="1">
        <f t="shared" si="6"/>
        <v>0</v>
      </c>
      <c r="L35" s="1">
        <f t="shared" si="7"/>
        <v>0</v>
      </c>
      <c r="M35" s="1" t="str">
        <f t="shared" si="3"/>
        <v/>
      </c>
      <c r="N35" s="1" t="str">
        <f t="shared" si="4"/>
        <v/>
      </c>
    </row>
    <row r="36" spans="1:16" ht="24.95" customHeight="1" x14ac:dyDescent="0.25">
      <c r="A36" s="34" t="s">
        <v>422</v>
      </c>
      <c r="B36" s="35">
        <f>ROUND(O37/5,2)</f>
        <v>0</v>
      </c>
      <c r="C36" s="60" t="s">
        <v>214</v>
      </c>
      <c r="D36" s="160"/>
      <c r="E36" s="160"/>
      <c r="F36" s="163">
        <f t="shared" si="5"/>
        <v>0</v>
      </c>
      <c r="G36" s="248"/>
      <c r="H36" s="249"/>
      <c r="I36" s="250"/>
      <c r="K36" s="1">
        <f t="shared" si="6"/>
        <v>0</v>
      </c>
      <c r="L36" s="1">
        <f t="shared" si="7"/>
        <v>0</v>
      </c>
      <c r="M36" s="1" t="str">
        <f t="shared" si="3"/>
        <v/>
      </c>
      <c r="N36" s="1" t="str">
        <f t="shared" si="4"/>
        <v/>
      </c>
    </row>
    <row r="37" spans="1:16" ht="24.95" customHeight="1" thickBot="1" x14ac:dyDescent="0.3">
      <c r="A37" s="38"/>
      <c r="B37" s="39"/>
      <c r="C37" s="61" t="s">
        <v>215</v>
      </c>
      <c r="D37" s="161"/>
      <c r="E37" s="161"/>
      <c r="F37" s="164">
        <f t="shared" si="5"/>
        <v>0</v>
      </c>
      <c r="G37" s="384"/>
      <c r="H37" s="385"/>
      <c r="I37" s="386"/>
      <c r="K37" s="14">
        <f t="shared" si="6"/>
        <v>0</v>
      </c>
      <c r="L37" s="14">
        <f t="shared" si="7"/>
        <v>0</v>
      </c>
      <c r="M37" s="1" t="str">
        <f t="shared" si="3"/>
        <v/>
      </c>
      <c r="N37" s="1" t="str">
        <f t="shared" si="4"/>
        <v/>
      </c>
      <c r="O37" s="14">
        <f>COUNTIF(M33:M37,"Y")</f>
        <v>0</v>
      </c>
      <c r="P37" s="14">
        <f>COUNTIF(N33:N37,"Y")</f>
        <v>0</v>
      </c>
    </row>
    <row r="38" spans="1:16" ht="24.95" customHeight="1" x14ac:dyDescent="0.25">
      <c r="A38" s="357" t="s">
        <v>200</v>
      </c>
      <c r="B38" s="358"/>
      <c r="C38" s="359" t="s">
        <v>324</v>
      </c>
      <c r="D38" s="362"/>
      <c r="E38" s="363"/>
      <c r="F38" s="363"/>
      <c r="G38" s="363"/>
      <c r="H38" s="363"/>
      <c r="I38" s="364"/>
      <c r="K38" s="1">
        <f>SUM(K25:K37)</f>
        <v>0</v>
      </c>
      <c r="L38" s="177">
        <f>SUM(L25:L37)</f>
        <v>0</v>
      </c>
      <c r="O38" s="177">
        <f>SUM(O25:O37)</f>
        <v>0</v>
      </c>
      <c r="P38" s="177">
        <f>SUM(P25:P37)</f>
        <v>0</v>
      </c>
    </row>
    <row r="39" spans="1:16" ht="24.95" customHeight="1" x14ac:dyDescent="0.25">
      <c r="A39" s="34" t="s">
        <v>197</v>
      </c>
      <c r="B39" s="41" t="str">
        <f>IFERROR(ROUND(L38/K38,2),"-")</f>
        <v>-</v>
      </c>
      <c r="C39" s="360"/>
      <c r="D39" s="365"/>
      <c r="E39" s="366"/>
      <c r="F39" s="366"/>
      <c r="G39" s="366"/>
      <c r="H39" s="366"/>
      <c r="I39" s="367"/>
      <c r="K39"/>
      <c r="L39"/>
      <c r="M39"/>
      <c r="N39"/>
      <c r="O39"/>
    </row>
    <row r="40" spans="1:16" ht="24.95" customHeight="1" thickBot="1" x14ac:dyDescent="0.3">
      <c r="A40" s="34" t="s">
        <v>422</v>
      </c>
      <c r="B40" s="195">
        <f>ROUND(L38/13,2)</f>
        <v>0</v>
      </c>
      <c r="C40" s="361"/>
      <c r="D40" s="368"/>
      <c r="E40" s="369"/>
      <c r="F40" s="369"/>
      <c r="G40" s="369"/>
      <c r="H40" s="369"/>
      <c r="I40" s="370"/>
      <c r="K40"/>
      <c r="L40"/>
      <c r="M40"/>
      <c r="N40"/>
      <c r="O40"/>
    </row>
    <row r="41" spans="1:16" ht="16.5" thickBot="1" x14ac:dyDescent="0.3">
      <c r="A41" s="278" t="s">
        <v>193</v>
      </c>
      <c r="B41" s="203"/>
      <c r="C41" s="204"/>
      <c r="D41" s="205"/>
      <c r="E41" s="205"/>
      <c r="F41" s="206"/>
      <c r="G41" s="206"/>
      <c r="H41" s="206"/>
      <c r="I41" s="207"/>
      <c r="K41" s="177"/>
      <c r="L41" s="177"/>
      <c r="M41" s="177"/>
      <c r="N41" s="177"/>
      <c r="O41" s="177"/>
    </row>
    <row r="42" spans="1:16" ht="16.5" thickBot="1" x14ac:dyDescent="0.3">
      <c r="C42" s="178"/>
      <c r="D42" s="177"/>
      <c r="E42" s="177"/>
      <c r="K42" s="177"/>
      <c r="L42" s="177"/>
      <c r="M42" s="177"/>
      <c r="N42" s="177"/>
      <c r="O42" s="177"/>
    </row>
    <row r="43" spans="1:16" ht="24.95" customHeight="1" x14ac:dyDescent="0.25">
      <c r="A43" s="357" t="s">
        <v>201</v>
      </c>
      <c r="B43" s="358"/>
      <c r="C43" s="387" t="s">
        <v>202</v>
      </c>
      <c r="D43" s="362"/>
      <c r="E43" s="363"/>
      <c r="F43" s="363"/>
      <c r="G43" s="363"/>
      <c r="H43" s="363"/>
      <c r="I43" s="364"/>
      <c r="K43" s="177">
        <f>K18+K38</f>
        <v>0</v>
      </c>
      <c r="L43" s="177">
        <f>L18+L38</f>
        <v>0</v>
      </c>
      <c r="M43" s="177"/>
      <c r="N43" s="177"/>
      <c r="O43" s="177">
        <f>O18+O38</f>
        <v>0</v>
      </c>
      <c r="P43" s="177">
        <f>P18+P38</f>
        <v>0</v>
      </c>
    </row>
    <row r="44" spans="1:16" ht="24.95" customHeight="1" x14ac:dyDescent="0.25">
      <c r="A44" s="34" t="s">
        <v>197</v>
      </c>
      <c r="B44" s="41" t="str">
        <f>IFERROR(ROUND(L43/K43,2),"-")</f>
        <v>-</v>
      </c>
      <c r="C44" s="388"/>
      <c r="D44" s="365"/>
      <c r="E44" s="366"/>
      <c r="F44" s="366"/>
      <c r="G44" s="366"/>
      <c r="H44" s="366"/>
      <c r="I44" s="367"/>
      <c r="K44"/>
      <c r="L44"/>
      <c r="M44"/>
      <c r="N44"/>
      <c r="O44"/>
    </row>
    <row r="45" spans="1:16" ht="24.95" customHeight="1" thickBot="1" x14ac:dyDescent="0.3">
      <c r="A45" s="34" t="s">
        <v>422</v>
      </c>
      <c r="B45" s="195">
        <f>ROUND(L43/27,2)</f>
        <v>0</v>
      </c>
      <c r="C45" s="389"/>
      <c r="D45" s="368"/>
      <c r="E45" s="369"/>
      <c r="F45" s="369"/>
      <c r="G45" s="369"/>
      <c r="H45" s="369"/>
      <c r="I45" s="370"/>
      <c r="K45"/>
      <c r="L45"/>
      <c r="M45"/>
      <c r="N45"/>
      <c r="O45"/>
    </row>
    <row r="46" spans="1:16" s="17" customFormat="1" ht="30.95" customHeight="1" thickBot="1" x14ac:dyDescent="0.3">
      <c r="A46" s="337" t="s">
        <v>435</v>
      </c>
      <c r="B46" s="328"/>
      <c r="C46" s="328"/>
      <c r="D46" s="328"/>
      <c r="E46" s="328"/>
      <c r="F46" s="328"/>
      <c r="G46" s="328"/>
      <c r="H46" s="328"/>
      <c r="I46" s="356"/>
      <c r="L46" s="181"/>
    </row>
  </sheetData>
  <sheetProtection algorithmName="SHA-512" hashValue="lBkKvaRvgZbk8bKJdYsyYxo35qbCegyFA9+xtKBjnA/0mdKUM9cDtccD0THesGTGslaF1yp5sEyRowgDg0gPcA==" saltValue="rcIi0qdqT2096hQ+k8XtFg==" spinCount="100000" sheet="1" objects="1" scenarios="1"/>
  <mergeCells count="45">
    <mergeCell ref="F2:G2"/>
    <mergeCell ref="A46:I46"/>
    <mergeCell ref="Q1:S1"/>
    <mergeCell ref="A23:B23"/>
    <mergeCell ref="D23:E23"/>
    <mergeCell ref="G12:I12"/>
    <mergeCell ref="G13:I13"/>
    <mergeCell ref="G11:I11"/>
    <mergeCell ref="G14:I14"/>
    <mergeCell ref="G15:I15"/>
    <mergeCell ref="G16:I16"/>
    <mergeCell ref="G17:I17"/>
    <mergeCell ref="A18:B18"/>
    <mergeCell ref="C18:C20"/>
    <mergeCell ref="D18:I20"/>
    <mergeCell ref="A43:B43"/>
    <mergeCell ref="C43:C45"/>
    <mergeCell ref="A24:B24"/>
    <mergeCell ref="G24:I24"/>
    <mergeCell ref="G25:I25"/>
    <mergeCell ref="G29:I29"/>
    <mergeCell ref="G32:I32"/>
    <mergeCell ref="G3:I3"/>
    <mergeCell ref="G4:I4"/>
    <mergeCell ref="G5:I5"/>
    <mergeCell ref="G6:I6"/>
    <mergeCell ref="D43:I45"/>
    <mergeCell ref="G37:I37"/>
    <mergeCell ref="F23:G23"/>
    <mergeCell ref="A1:I1"/>
    <mergeCell ref="A38:B38"/>
    <mergeCell ref="C38:C40"/>
    <mergeCell ref="D38:I40"/>
    <mergeCell ref="A3:B3"/>
    <mergeCell ref="A4:B5"/>
    <mergeCell ref="A12:B13"/>
    <mergeCell ref="A25:B26"/>
    <mergeCell ref="A30:B30"/>
    <mergeCell ref="A33:B34"/>
    <mergeCell ref="A2:B2"/>
    <mergeCell ref="G7:I7"/>
    <mergeCell ref="G8:I8"/>
    <mergeCell ref="G9:I9"/>
    <mergeCell ref="G10:I10"/>
    <mergeCell ref="D2:E2"/>
  </mergeCells>
  <conditionalFormatting sqref="F25:F37">
    <cfRule type="cellIs" dxfId="78" priority="3" operator="lessThan">
      <formula>0</formula>
    </cfRule>
    <cfRule type="cellIs" dxfId="77" priority="4" operator="equal">
      <formula>0</formula>
    </cfRule>
  </conditionalFormatting>
  <conditionalFormatting sqref="F4:F17">
    <cfRule type="cellIs" dxfId="76" priority="1" operator="lessThan">
      <formula>0</formula>
    </cfRule>
    <cfRule type="cellIs" dxfId="75" priority="2" operator="equal">
      <formula>0</formula>
    </cfRule>
  </conditionalFormatting>
  <dataValidations count="1">
    <dataValidation allowBlank="1" showErrorMessage="1" sqref="C2 I23 C23 I2" xr:uid="{00000000-0002-0000-0400-000000000000}"/>
  </dataValidations>
  <printOptions horizontalCentered="1" verticalCentered="1"/>
  <pageMargins left="0.25" right="0.25" top="0.25" bottom="0.25" header="0.25" footer="0.25"/>
  <pageSetup paperSize="9" scale="6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X67"/>
  <sheetViews>
    <sheetView showGridLines="0" topLeftCell="A52" zoomScaleNormal="100" workbookViewId="0">
      <selection activeCell="A63" sqref="A63:AG63"/>
    </sheetView>
  </sheetViews>
  <sheetFormatPr defaultColWidth="1.125" defaultRowHeight="15.75" x14ac:dyDescent="0.25"/>
  <cols>
    <col min="1" max="1" width="9.125" customWidth="1"/>
    <col min="2" max="2" width="6.5" customWidth="1"/>
    <col min="98" max="100" width="1.5" customWidth="1"/>
    <col min="101" max="101" width="2.375" customWidth="1"/>
    <col min="102" max="103" width="2.875" customWidth="1"/>
    <col min="104" max="104" width="2.5" customWidth="1"/>
    <col min="105" max="105" width="4.5" customWidth="1"/>
    <col min="106" max="106" width="4.375" customWidth="1"/>
    <col min="257" max="257" width="9.125" customWidth="1"/>
    <col min="258" max="258" width="6.5" customWidth="1"/>
    <col min="354" max="356" width="1.5" customWidth="1"/>
    <col min="357" max="357" width="2.375" customWidth="1"/>
    <col min="358" max="359" width="2.875" customWidth="1"/>
    <col min="360" max="360" width="2.5" customWidth="1"/>
    <col min="361" max="361" width="4.5" customWidth="1"/>
    <col min="362" max="362" width="4.375" customWidth="1"/>
    <col min="513" max="513" width="9.125" customWidth="1"/>
    <col min="514" max="514" width="6.5" customWidth="1"/>
    <col min="610" max="612" width="1.5" customWidth="1"/>
    <col min="613" max="613" width="2.375" customWidth="1"/>
    <col min="614" max="615" width="2.875" customWidth="1"/>
    <col min="616" max="616" width="2.5" customWidth="1"/>
    <col min="617" max="617" width="4.5" customWidth="1"/>
    <col min="618" max="618" width="4.375" customWidth="1"/>
    <col min="769" max="769" width="9.125" customWidth="1"/>
    <col min="770" max="770" width="6.5" customWidth="1"/>
    <col min="866" max="868" width="1.5" customWidth="1"/>
    <col min="869" max="869" width="2.375" customWidth="1"/>
    <col min="870" max="871" width="2.875" customWidth="1"/>
    <col min="872" max="872" width="2.5" customWidth="1"/>
    <col min="873" max="873" width="4.5" customWidth="1"/>
    <col min="874" max="874" width="4.375" customWidth="1"/>
    <col min="1025" max="1025" width="9.125" customWidth="1"/>
    <col min="1026" max="1026" width="6.5" customWidth="1"/>
    <col min="1122" max="1124" width="1.5" customWidth="1"/>
    <col min="1125" max="1125" width="2.375" customWidth="1"/>
    <col min="1126" max="1127" width="2.875" customWidth="1"/>
    <col min="1128" max="1128" width="2.5" customWidth="1"/>
    <col min="1129" max="1129" width="4.5" customWidth="1"/>
    <col min="1130" max="1130" width="4.375" customWidth="1"/>
    <col min="1281" max="1281" width="9.125" customWidth="1"/>
    <col min="1282" max="1282" width="6.5" customWidth="1"/>
    <col min="1378" max="1380" width="1.5" customWidth="1"/>
    <col min="1381" max="1381" width="2.375" customWidth="1"/>
    <col min="1382" max="1383" width="2.875" customWidth="1"/>
    <col min="1384" max="1384" width="2.5" customWidth="1"/>
    <col min="1385" max="1385" width="4.5" customWidth="1"/>
    <col min="1386" max="1386" width="4.375" customWidth="1"/>
    <col min="1537" max="1537" width="9.125" customWidth="1"/>
    <col min="1538" max="1538" width="6.5" customWidth="1"/>
    <col min="1634" max="1636" width="1.5" customWidth="1"/>
    <col min="1637" max="1637" width="2.375" customWidth="1"/>
    <col min="1638" max="1639" width="2.875" customWidth="1"/>
    <col min="1640" max="1640" width="2.5" customWidth="1"/>
    <col min="1641" max="1641" width="4.5" customWidth="1"/>
    <col min="1642" max="1642" width="4.375" customWidth="1"/>
    <col min="1793" max="1793" width="9.125" customWidth="1"/>
    <col min="1794" max="1794" width="6.5" customWidth="1"/>
    <col min="1890" max="1892" width="1.5" customWidth="1"/>
    <col min="1893" max="1893" width="2.375" customWidth="1"/>
    <col min="1894" max="1895" width="2.875" customWidth="1"/>
    <col min="1896" max="1896" width="2.5" customWidth="1"/>
    <col min="1897" max="1897" width="4.5" customWidth="1"/>
    <col min="1898" max="1898" width="4.375" customWidth="1"/>
    <col min="2049" max="2049" width="9.125" customWidth="1"/>
    <col min="2050" max="2050" width="6.5" customWidth="1"/>
    <col min="2146" max="2148" width="1.5" customWidth="1"/>
    <col min="2149" max="2149" width="2.375" customWidth="1"/>
    <col min="2150" max="2151" width="2.875" customWidth="1"/>
    <col min="2152" max="2152" width="2.5" customWidth="1"/>
    <col min="2153" max="2153" width="4.5" customWidth="1"/>
    <col min="2154" max="2154" width="4.375" customWidth="1"/>
    <col min="2305" max="2305" width="9.125" customWidth="1"/>
    <col min="2306" max="2306" width="6.5" customWidth="1"/>
    <col min="2402" max="2404" width="1.5" customWidth="1"/>
    <col min="2405" max="2405" width="2.375" customWidth="1"/>
    <col min="2406" max="2407" width="2.875" customWidth="1"/>
    <col min="2408" max="2408" width="2.5" customWidth="1"/>
    <col min="2409" max="2409" width="4.5" customWidth="1"/>
    <col min="2410" max="2410" width="4.375" customWidth="1"/>
    <col min="2561" max="2561" width="9.125" customWidth="1"/>
    <col min="2562" max="2562" width="6.5" customWidth="1"/>
    <col min="2658" max="2660" width="1.5" customWidth="1"/>
    <col min="2661" max="2661" width="2.375" customWidth="1"/>
    <col min="2662" max="2663" width="2.875" customWidth="1"/>
    <col min="2664" max="2664" width="2.5" customWidth="1"/>
    <col min="2665" max="2665" width="4.5" customWidth="1"/>
    <col min="2666" max="2666" width="4.375" customWidth="1"/>
    <col min="2817" max="2817" width="9.125" customWidth="1"/>
    <col min="2818" max="2818" width="6.5" customWidth="1"/>
    <col min="2914" max="2916" width="1.5" customWidth="1"/>
    <col min="2917" max="2917" width="2.375" customWidth="1"/>
    <col min="2918" max="2919" width="2.875" customWidth="1"/>
    <col min="2920" max="2920" width="2.5" customWidth="1"/>
    <col min="2921" max="2921" width="4.5" customWidth="1"/>
    <col min="2922" max="2922" width="4.375" customWidth="1"/>
    <col min="3073" max="3073" width="9.125" customWidth="1"/>
    <col min="3074" max="3074" width="6.5" customWidth="1"/>
    <col min="3170" max="3172" width="1.5" customWidth="1"/>
    <col min="3173" max="3173" width="2.375" customWidth="1"/>
    <col min="3174" max="3175" width="2.875" customWidth="1"/>
    <col min="3176" max="3176" width="2.5" customWidth="1"/>
    <col min="3177" max="3177" width="4.5" customWidth="1"/>
    <col min="3178" max="3178" width="4.375" customWidth="1"/>
    <col min="3329" max="3329" width="9.125" customWidth="1"/>
    <col min="3330" max="3330" width="6.5" customWidth="1"/>
    <col min="3426" max="3428" width="1.5" customWidth="1"/>
    <col min="3429" max="3429" width="2.375" customWidth="1"/>
    <col min="3430" max="3431" width="2.875" customWidth="1"/>
    <col min="3432" max="3432" width="2.5" customWidth="1"/>
    <col min="3433" max="3433" width="4.5" customWidth="1"/>
    <col min="3434" max="3434" width="4.375" customWidth="1"/>
    <col min="3585" max="3585" width="9.125" customWidth="1"/>
    <col min="3586" max="3586" width="6.5" customWidth="1"/>
    <col min="3682" max="3684" width="1.5" customWidth="1"/>
    <col min="3685" max="3685" width="2.375" customWidth="1"/>
    <col min="3686" max="3687" width="2.875" customWidth="1"/>
    <col min="3688" max="3688" width="2.5" customWidth="1"/>
    <col min="3689" max="3689" width="4.5" customWidth="1"/>
    <col min="3690" max="3690" width="4.375" customWidth="1"/>
    <col min="3841" max="3841" width="9.125" customWidth="1"/>
    <col min="3842" max="3842" width="6.5" customWidth="1"/>
    <col min="3938" max="3940" width="1.5" customWidth="1"/>
    <col min="3941" max="3941" width="2.375" customWidth="1"/>
    <col min="3942" max="3943" width="2.875" customWidth="1"/>
    <col min="3944" max="3944" width="2.5" customWidth="1"/>
    <col min="3945" max="3945" width="4.5" customWidth="1"/>
    <col min="3946" max="3946" width="4.375" customWidth="1"/>
    <col min="4097" max="4097" width="9.125" customWidth="1"/>
    <col min="4098" max="4098" width="6.5" customWidth="1"/>
    <col min="4194" max="4196" width="1.5" customWidth="1"/>
    <col min="4197" max="4197" width="2.375" customWidth="1"/>
    <col min="4198" max="4199" width="2.875" customWidth="1"/>
    <col min="4200" max="4200" width="2.5" customWidth="1"/>
    <col min="4201" max="4201" width="4.5" customWidth="1"/>
    <col min="4202" max="4202" width="4.375" customWidth="1"/>
    <col min="4353" max="4353" width="9.125" customWidth="1"/>
    <col min="4354" max="4354" width="6.5" customWidth="1"/>
    <col min="4450" max="4452" width="1.5" customWidth="1"/>
    <col min="4453" max="4453" width="2.375" customWidth="1"/>
    <col min="4454" max="4455" width="2.875" customWidth="1"/>
    <col min="4456" max="4456" width="2.5" customWidth="1"/>
    <col min="4457" max="4457" width="4.5" customWidth="1"/>
    <col min="4458" max="4458" width="4.375" customWidth="1"/>
    <col min="4609" max="4609" width="9.125" customWidth="1"/>
    <col min="4610" max="4610" width="6.5" customWidth="1"/>
    <col min="4706" max="4708" width="1.5" customWidth="1"/>
    <col min="4709" max="4709" width="2.375" customWidth="1"/>
    <col min="4710" max="4711" width="2.875" customWidth="1"/>
    <col min="4712" max="4712" width="2.5" customWidth="1"/>
    <col min="4713" max="4713" width="4.5" customWidth="1"/>
    <col min="4714" max="4714" width="4.375" customWidth="1"/>
    <col min="4865" max="4865" width="9.125" customWidth="1"/>
    <col min="4866" max="4866" width="6.5" customWidth="1"/>
    <col min="4962" max="4964" width="1.5" customWidth="1"/>
    <col min="4965" max="4965" width="2.375" customWidth="1"/>
    <col min="4966" max="4967" width="2.875" customWidth="1"/>
    <col min="4968" max="4968" width="2.5" customWidth="1"/>
    <col min="4969" max="4969" width="4.5" customWidth="1"/>
    <col min="4970" max="4970" width="4.375" customWidth="1"/>
    <col min="5121" max="5121" width="9.125" customWidth="1"/>
    <col min="5122" max="5122" width="6.5" customWidth="1"/>
    <col min="5218" max="5220" width="1.5" customWidth="1"/>
    <col min="5221" max="5221" width="2.375" customWidth="1"/>
    <col min="5222" max="5223" width="2.875" customWidth="1"/>
    <col min="5224" max="5224" width="2.5" customWidth="1"/>
    <col min="5225" max="5225" width="4.5" customWidth="1"/>
    <col min="5226" max="5226" width="4.375" customWidth="1"/>
    <col min="5377" max="5377" width="9.125" customWidth="1"/>
    <col min="5378" max="5378" width="6.5" customWidth="1"/>
    <col min="5474" max="5476" width="1.5" customWidth="1"/>
    <col min="5477" max="5477" width="2.375" customWidth="1"/>
    <col min="5478" max="5479" width="2.875" customWidth="1"/>
    <col min="5480" max="5480" width="2.5" customWidth="1"/>
    <col min="5481" max="5481" width="4.5" customWidth="1"/>
    <col min="5482" max="5482" width="4.375" customWidth="1"/>
    <col min="5633" max="5633" width="9.125" customWidth="1"/>
    <col min="5634" max="5634" width="6.5" customWidth="1"/>
    <col min="5730" max="5732" width="1.5" customWidth="1"/>
    <col min="5733" max="5733" width="2.375" customWidth="1"/>
    <col min="5734" max="5735" width="2.875" customWidth="1"/>
    <col min="5736" max="5736" width="2.5" customWidth="1"/>
    <col min="5737" max="5737" width="4.5" customWidth="1"/>
    <col min="5738" max="5738" width="4.375" customWidth="1"/>
    <col min="5889" max="5889" width="9.125" customWidth="1"/>
    <col min="5890" max="5890" width="6.5" customWidth="1"/>
    <col min="5986" max="5988" width="1.5" customWidth="1"/>
    <col min="5989" max="5989" width="2.375" customWidth="1"/>
    <col min="5990" max="5991" width="2.875" customWidth="1"/>
    <col min="5992" max="5992" width="2.5" customWidth="1"/>
    <col min="5993" max="5993" width="4.5" customWidth="1"/>
    <col min="5994" max="5994" width="4.375" customWidth="1"/>
    <col min="6145" max="6145" width="9.125" customWidth="1"/>
    <col min="6146" max="6146" width="6.5" customWidth="1"/>
    <col min="6242" max="6244" width="1.5" customWidth="1"/>
    <col min="6245" max="6245" width="2.375" customWidth="1"/>
    <col min="6246" max="6247" width="2.875" customWidth="1"/>
    <col min="6248" max="6248" width="2.5" customWidth="1"/>
    <col min="6249" max="6249" width="4.5" customWidth="1"/>
    <col min="6250" max="6250" width="4.375" customWidth="1"/>
    <col min="6401" max="6401" width="9.125" customWidth="1"/>
    <col min="6402" max="6402" width="6.5" customWidth="1"/>
    <col min="6498" max="6500" width="1.5" customWidth="1"/>
    <col min="6501" max="6501" width="2.375" customWidth="1"/>
    <col min="6502" max="6503" width="2.875" customWidth="1"/>
    <col min="6504" max="6504" width="2.5" customWidth="1"/>
    <col min="6505" max="6505" width="4.5" customWidth="1"/>
    <col min="6506" max="6506" width="4.375" customWidth="1"/>
    <col min="6657" max="6657" width="9.125" customWidth="1"/>
    <col min="6658" max="6658" width="6.5" customWidth="1"/>
    <col min="6754" max="6756" width="1.5" customWidth="1"/>
    <col min="6757" max="6757" width="2.375" customWidth="1"/>
    <col min="6758" max="6759" width="2.875" customWidth="1"/>
    <col min="6760" max="6760" width="2.5" customWidth="1"/>
    <col min="6761" max="6761" width="4.5" customWidth="1"/>
    <col min="6762" max="6762" width="4.375" customWidth="1"/>
    <col min="6913" max="6913" width="9.125" customWidth="1"/>
    <col min="6914" max="6914" width="6.5" customWidth="1"/>
    <col min="7010" max="7012" width="1.5" customWidth="1"/>
    <col min="7013" max="7013" width="2.375" customWidth="1"/>
    <col min="7014" max="7015" width="2.875" customWidth="1"/>
    <col min="7016" max="7016" width="2.5" customWidth="1"/>
    <col min="7017" max="7017" width="4.5" customWidth="1"/>
    <col min="7018" max="7018" width="4.375" customWidth="1"/>
    <col min="7169" max="7169" width="9.125" customWidth="1"/>
    <col min="7170" max="7170" width="6.5" customWidth="1"/>
    <col min="7266" max="7268" width="1.5" customWidth="1"/>
    <col min="7269" max="7269" width="2.375" customWidth="1"/>
    <col min="7270" max="7271" width="2.875" customWidth="1"/>
    <col min="7272" max="7272" width="2.5" customWidth="1"/>
    <col min="7273" max="7273" width="4.5" customWidth="1"/>
    <col min="7274" max="7274" width="4.375" customWidth="1"/>
    <col min="7425" max="7425" width="9.125" customWidth="1"/>
    <col min="7426" max="7426" width="6.5" customWidth="1"/>
    <col min="7522" max="7524" width="1.5" customWidth="1"/>
    <col min="7525" max="7525" width="2.375" customWidth="1"/>
    <col min="7526" max="7527" width="2.875" customWidth="1"/>
    <col min="7528" max="7528" width="2.5" customWidth="1"/>
    <col min="7529" max="7529" width="4.5" customWidth="1"/>
    <col min="7530" max="7530" width="4.375" customWidth="1"/>
    <col min="7681" max="7681" width="9.125" customWidth="1"/>
    <col min="7682" max="7682" width="6.5" customWidth="1"/>
    <col min="7778" max="7780" width="1.5" customWidth="1"/>
    <col min="7781" max="7781" width="2.375" customWidth="1"/>
    <col min="7782" max="7783" width="2.875" customWidth="1"/>
    <col min="7784" max="7784" width="2.5" customWidth="1"/>
    <col min="7785" max="7785" width="4.5" customWidth="1"/>
    <col min="7786" max="7786" width="4.375" customWidth="1"/>
    <col min="7937" max="7937" width="9.125" customWidth="1"/>
    <col min="7938" max="7938" width="6.5" customWidth="1"/>
    <col min="8034" max="8036" width="1.5" customWidth="1"/>
    <col min="8037" max="8037" width="2.375" customWidth="1"/>
    <col min="8038" max="8039" width="2.875" customWidth="1"/>
    <col min="8040" max="8040" width="2.5" customWidth="1"/>
    <col min="8041" max="8041" width="4.5" customWidth="1"/>
    <col min="8042" max="8042" width="4.375" customWidth="1"/>
    <col min="8193" max="8193" width="9.125" customWidth="1"/>
    <col min="8194" max="8194" width="6.5" customWidth="1"/>
    <col min="8290" max="8292" width="1.5" customWidth="1"/>
    <col min="8293" max="8293" width="2.375" customWidth="1"/>
    <col min="8294" max="8295" width="2.875" customWidth="1"/>
    <col min="8296" max="8296" width="2.5" customWidth="1"/>
    <col min="8297" max="8297" width="4.5" customWidth="1"/>
    <col min="8298" max="8298" width="4.375" customWidth="1"/>
    <col min="8449" max="8449" width="9.125" customWidth="1"/>
    <col min="8450" max="8450" width="6.5" customWidth="1"/>
    <col min="8546" max="8548" width="1.5" customWidth="1"/>
    <col min="8549" max="8549" width="2.375" customWidth="1"/>
    <col min="8550" max="8551" width="2.875" customWidth="1"/>
    <col min="8552" max="8552" width="2.5" customWidth="1"/>
    <col min="8553" max="8553" width="4.5" customWidth="1"/>
    <col min="8554" max="8554" width="4.375" customWidth="1"/>
    <col min="8705" max="8705" width="9.125" customWidth="1"/>
    <col min="8706" max="8706" width="6.5" customWidth="1"/>
    <col min="8802" max="8804" width="1.5" customWidth="1"/>
    <col min="8805" max="8805" width="2.375" customWidth="1"/>
    <col min="8806" max="8807" width="2.875" customWidth="1"/>
    <col min="8808" max="8808" width="2.5" customWidth="1"/>
    <col min="8809" max="8809" width="4.5" customWidth="1"/>
    <col min="8810" max="8810" width="4.375" customWidth="1"/>
    <col min="8961" max="8961" width="9.125" customWidth="1"/>
    <col min="8962" max="8962" width="6.5" customWidth="1"/>
    <col min="9058" max="9060" width="1.5" customWidth="1"/>
    <col min="9061" max="9061" width="2.375" customWidth="1"/>
    <col min="9062" max="9063" width="2.875" customWidth="1"/>
    <col min="9064" max="9064" width="2.5" customWidth="1"/>
    <col min="9065" max="9065" width="4.5" customWidth="1"/>
    <col min="9066" max="9066" width="4.375" customWidth="1"/>
    <col min="9217" max="9217" width="9.125" customWidth="1"/>
    <col min="9218" max="9218" width="6.5" customWidth="1"/>
    <col min="9314" max="9316" width="1.5" customWidth="1"/>
    <col min="9317" max="9317" width="2.375" customWidth="1"/>
    <col min="9318" max="9319" width="2.875" customWidth="1"/>
    <col min="9320" max="9320" width="2.5" customWidth="1"/>
    <col min="9321" max="9321" width="4.5" customWidth="1"/>
    <col min="9322" max="9322" width="4.375" customWidth="1"/>
    <col min="9473" max="9473" width="9.125" customWidth="1"/>
    <col min="9474" max="9474" width="6.5" customWidth="1"/>
    <col min="9570" max="9572" width="1.5" customWidth="1"/>
    <col min="9573" max="9573" width="2.375" customWidth="1"/>
    <col min="9574" max="9575" width="2.875" customWidth="1"/>
    <col min="9576" max="9576" width="2.5" customWidth="1"/>
    <col min="9577" max="9577" width="4.5" customWidth="1"/>
    <col min="9578" max="9578" width="4.375" customWidth="1"/>
    <col min="9729" max="9729" width="9.125" customWidth="1"/>
    <col min="9730" max="9730" width="6.5" customWidth="1"/>
    <col min="9826" max="9828" width="1.5" customWidth="1"/>
    <col min="9829" max="9829" width="2.375" customWidth="1"/>
    <col min="9830" max="9831" width="2.875" customWidth="1"/>
    <col min="9832" max="9832" width="2.5" customWidth="1"/>
    <col min="9833" max="9833" width="4.5" customWidth="1"/>
    <col min="9834" max="9834" width="4.375" customWidth="1"/>
    <col min="9985" max="9985" width="9.125" customWidth="1"/>
    <col min="9986" max="9986" width="6.5" customWidth="1"/>
    <col min="10082" max="10084" width="1.5" customWidth="1"/>
    <col min="10085" max="10085" width="2.375" customWidth="1"/>
    <col min="10086" max="10087" width="2.875" customWidth="1"/>
    <col min="10088" max="10088" width="2.5" customWidth="1"/>
    <col min="10089" max="10089" width="4.5" customWidth="1"/>
    <col min="10090" max="10090" width="4.375" customWidth="1"/>
    <col min="10241" max="10241" width="9.125" customWidth="1"/>
    <col min="10242" max="10242" width="6.5" customWidth="1"/>
    <col min="10338" max="10340" width="1.5" customWidth="1"/>
    <col min="10341" max="10341" width="2.375" customWidth="1"/>
    <col min="10342" max="10343" width="2.875" customWidth="1"/>
    <col min="10344" max="10344" width="2.5" customWidth="1"/>
    <col min="10345" max="10345" width="4.5" customWidth="1"/>
    <col min="10346" max="10346" width="4.375" customWidth="1"/>
    <col min="10497" max="10497" width="9.125" customWidth="1"/>
    <col min="10498" max="10498" width="6.5" customWidth="1"/>
    <col min="10594" max="10596" width="1.5" customWidth="1"/>
    <col min="10597" max="10597" width="2.375" customWidth="1"/>
    <col min="10598" max="10599" width="2.875" customWidth="1"/>
    <col min="10600" max="10600" width="2.5" customWidth="1"/>
    <col min="10601" max="10601" width="4.5" customWidth="1"/>
    <col min="10602" max="10602" width="4.375" customWidth="1"/>
    <col min="10753" max="10753" width="9.125" customWidth="1"/>
    <col min="10754" max="10754" width="6.5" customWidth="1"/>
    <col min="10850" max="10852" width="1.5" customWidth="1"/>
    <col min="10853" max="10853" width="2.375" customWidth="1"/>
    <col min="10854" max="10855" width="2.875" customWidth="1"/>
    <col min="10856" max="10856" width="2.5" customWidth="1"/>
    <col min="10857" max="10857" width="4.5" customWidth="1"/>
    <col min="10858" max="10858" width="4.375" customWidth="1"/>
    <col min="11009" max="11009" width="9.125" customWidth="1"/>
    <col min="11010" max="11010" width="6.5" customWidth="1"/>
    <col min="11106" max="11108" width="1.5" customWidth="1"/>
    <col min="11109" max="11109" width="2.375" customWidth="1"/>
    <col min="11110" max="11111" width="2.875" customWidth="1"/>
    <col min="11112" max="11112" width="2.5" customWidth="1"/>
    <col min="11113" max="11113" width="4.5" customWidth="1"/>
    <col min="11114" max="11114" width="4.375" customWidth="1"/>
    <col min="11265" max="11265" width="9.125" customWidth="1"/>
    <col min="11266" max="11266" width="6.5" customWidth="1"/>
    <col min="11362" max="11364" width="1.5" customWidth="1"/>
    <col min="11365" max="11365" width="2.375" customWidth="1"/>
    <col min="11366" max="11367" width="2.875" customWidth="1"/>
    <col min="11368" max="11368" width="2.5" customWidth="1"/>
    <col min="11369" max="11369" width="4.5" customWidth="1"/>
    <col min="11370" max="11370" width="4.375" customWidth="1"/>
    <col min="11521" max="11521" width="9.125" customWidth="1"/>
    <col min="11522" max="11522" width="6.5" customWidth="1"/>
    <col min="11618" max="11620" width="1.5" customWidth="1"/>
    <col min="11621" max="11621" width="2.375" customWidth="1"/>
    <col min="11622" max="11623" width="2.875" customWidth="1"/>
    <col min="11624" max="11624" width="2.5" customWidth="1"/>
    <col min="11625" max="11625" width="4.5" customWidth="1"/>
    <col min="11626" max="11626" width="4.375" customWidth="1"/>
    <col min="11777" max="11777" width="9.125" customWidth="1"/>
    <col min="11778" max="11778" width="6.5" customWidth="1"/>
    <col min="11874" max="11876" width="1.5" customWidth="1"/>
    <col min="11877" max="11877" width="2.375" customWidth="1"/>
    <col min="11878" max="11879" width="2.875" customWidth="1"/>
    <col min="11880" max="11880" width="2.5" customWidth="1"/>
    <col min="11881" max="11881" width="4.5" customWidth="1"/>
    <col min="11882" max="11882" width="4.375" customWidth="1"/>
    <col min="12033" max="12033" width="9.125" customWidth="1"/>
    <col min="12034" max="12034" width="6.5" customWidth="1"/>
    <col min="12130" max="12132" width="1.5" customWidth="1"/>
    <col min="12133" max="12133" width="2.375" customWidth="1"/>
    <col min="12134" max="12135" width="2.875" customWidth="1"/>
    <col min="12136" max="12136" width="2.5" customWidth="1"/>
    <col min="12137" max="12137" width="4.5" customWidth="1"/>
    <col min="12138" max="12138" width="4.375" customWidth="1"/>
    <col min="12289" max="12289" width="9.125" customWidth="1"/>
    <col min="12290" max="12290" width="6.5" customWidth="1"/>
    <col min="12386" max="12388" width="1.5" customWidth="1"/>
    <col min="12389" max="12389" width="2.375" customWidth="1"/>
    <col min="12390" max="12391" width="2.875" customWidth="1"/>
    <col min="12392" max="12392" width="2.5" customWidth="1"/>
    <col min="12393" max="12393" width="4.5" customWidth="1"/>
    <col min="12394" max="12394" width="4.375" customWidth="1"/>
    <col min="12545" max="12545" width="9.125" customWidth="1"/>
    <col min="12546" max="12546" width="6.5" customWidth="1"/>
    <col min="12642" max="12644" width="1.5" customWidth="1"/>
    <col min="12645" max="12645" width="2.375" customWidth="1"/>
    <col min="12646" max="12647" width="2.875" customWidth="1"/>
    <col min="12648" max="12648" width="2.5" customWidth="1"/>
    <col min="12649" max="12649" width="4.5" customWidth="1"/>
    <col min="12650" max="12650" width="4.375" customWidth="1"/>
    <col min="12801" max="12801" width="9.125" customWidth="1"/>
    <col min="12802" max="12802" width="6.5" customWidth="1"/>
    <col min="12898" max="12900" width="1.5" customWidth="1"/>
    <col min="12901" max="12901" width="2.375" customWidth="1"/>
    <col min="12902" max="12903" width="2.875" customWidth="1"/>
    <col min="12904" max="12904" width="2.5" customWidth="1"/>
    <col min="12905" max="12905" width="4.5" customWidth="1"/>
    <col min="12906" max="12906" width="4.375" customWidth="1"/>
    <col min="13057" max="13057" width="9.125" customWidth="1"/>
    <col min="13058" max="13058" width="6.5" customWidth="1"/>
    <col min="13154" max="13156" width="1.5" customWidth="1"/>
    <col min="13157" max="13157" width="2.375" customWidth="1"/>
    <col min="13158" max="13159" width="2.875" customWidth="1"/>
    <col min="13160" max="13160" width="2.5" customWidth="1"/>
    <col min="13161" max="13161" width="4.5" customWidth="1"/>
    <col min="13162" max="13162" width="4.375" customWidth="1"/>
    <col min="13313" max="13313" width="9.125" customWidth="1"/>
    <col min="13314" max="13314" width="6.5" customWidth="1"/>
    <col min="13410" max="13412" width="1.5" customWidth="1"/>
    <col min="13413" max="13413" width="2.375" customWidth="1"/>
    <col min="13414" max="13415" width="2.875" customWidth="1"/>
    <col min="13416" max="13416" width="2.5" customWidth="1"/>
    <col min="13417" max="13417" width="4.5" customWidth="1"/>
    <col min="13418" max="13418" width="4.375" customWidth="1"/>
    <col min="13569" max="13569" width="9.125" customWidth="1"/>
    <col min="13570" max="13570" width="6.5" customWidth="1"/>
    <col min="13666" max="13668" width="1.5" customWidth="1"/>
    <col min="13669" max="13669" width="2.375" customWidth="1"/>
    <col min="13670" max="13671" width="2.875" customWidth="1"/>
    <col min="13672" max="13672" width="2.5" customWidth="1"/>
    <col min="13673" max="13673" width="4.5" customWidth="1"/>
    <col min="13674" max="13674" width="4.375" customWidth="1"/>
    <col min="13825" max="13825" width="9.125" customWidth="1"/>
    <col min="13826" max="13826" width="6.5" customWidth="1"/>
    <col min="13922" max="13924" width="1.5" customWidth="1"/>
    <col min="13925" max="13925" width="2.375" customWidth="1"/>
    <col min="13926" max="13927" width="2.875" customWidth="1"/>
    <col min="13928" max="13928" width="2.5" customWidth="1"/>
    <col min="13929" max="13929" width="4.5" customWidth="1"/>
    <col min="13930" max="13930" width="4.375" customWidth="1"/>
    <col min="14081" max="14081" width="9.125" customWidth="1"/>
    <col min="14082" max="14082" width="6.5" customWidth="1"/>
    <col min="14178" max="14180" width="1.5" customWidth="1"/>
    <col min="14181" max="14181" width="2.375" customWidth="1"/>
    <col min="14182" max="14183" width="2.875" customWidth="1"/>
    <col min="14184" max="14184" width="2.5" customWidth="1"/>
    <col min="14185" max="14185" width="4.5" customWidth="1"/>
    <col min="14186" max="14186" width="4.375" customWidth="1"/>
    <col min="14337" max="14337" width="9.125" customWidth="1"/>
    <col min="14338" max="14338" width="6.5" customWidth="1"/>
    <col min="14434" max="14436" width="1.5" customWidth="1"/>
    <col min="14437" max="14437" width="2.375" customWidth="1"/>
    <col min="14438" max="14439" width="2.875" customWidth="1"/>
    <col min="14440" max="14440" width="2.5" customWidth="1"/>
    <col min="14441" max="14441" width="4.5" customWidth="1"/>
    <col min="14442" max="14442" width="4.375" customWidth="1"/>
    <col min="14593" max="14593" width="9.125" customWidth="1"/>
    <col min="14594" max="14594" width="6.5" customWidth="1"/>
    <col min="14690" max="14692" width="1.5" customWidth="1"/>
    <col min="14693" max="14693" width="2.375" customWidth="1"/>
    <col min="14694" max="14695" width="2.875" customWidth="1"/>
    <col min="14696" max="14696" width="2.5" customWidth="1"/>
    <col min="14697" max="14697" width="4.5" customWidth="1"/>
    <col min="14698" max="14698" width="4.375" customWidth="1"/>
    <col min="14849" max="14849" width="9.125" customWidth="1"/>
    <col min="14850" max="14850" width="6.5" customWidth="1"/>
    <col min="14946" max="14948" width="1.5" customWidth="1"/>
    <col min="14949" max="14949" width="2.375" customWidth="1"/>
    <col min="14950" max="14951" width="2.875" customWidth="1"/>
    <col min="14952" max="14952" width="2.5" customWidth="1"/>
    <col min="14953" max="14953" width="4.5" customWidth="1"/>
    <col min="14954" max="14954" width="4.375" customWidth="1"/>
    <col min="15105" max="15105" width="9.125" customWidth="1"/>
    <col min="15106" max="15106" width="6.5" customWidth="1"/>
    <col min="15202" max="15204" width="1.5" customWidth="1"/>
    <col min="15205" max="15205" width="2.375" customWidth="1"/>
    <col min="15206" max="15207" width="2.875" customWidth="1"/>
    <col min="15208" max="15208" width="2.5" customWidth="1"/>
    <col min="15209" max="15209" width="4.5" customWidth="1"/>
    <col min="15210" max="15210" width="4.375" customWidth="1"/>
    <col min="15361" max="15361" width="9.125" customWidth="1"/>
    <col min="15362" max="15362" width="6.5" customWidth="1"/>
    <col min="15458" max="15460" width="1.5" customWidth="1"/>
    <col min="15461" max="15461" width="2.375" customWidth="1"/>
    <col min="15462" max="15463" width="2.875" customWidth="1"/>
    <col min="15464" max="15464" width="2.5" customWidth="1"/>
    <col min="15465" max="15465" width="4.5" customWidth="1"/>
    <col min="15466" max="15466" width="4.375" customWidth="1"/>
    <col min="15617" max="15617" width="9.125" customWidth="1"/>
    <col min="15618" max="15618" width="6.5" customWidth="1"/>
    <col min="15714" max="15716" width="1.5" customWidth="1"/>
    <col min="15717" max="15717" width="2.375" customWidth="1"/>
    <col min="15718" max="15719" width="2.875" customWidth="1"/>
    <col min="15720" max="15720" width="2.5" customWidth="1"/>
    <col min="15721" max="15721" width="4.5" customWidth="1"/>
    <col min="15722" max="15722" width="4.375" customWidth="1"/>
    <col min="15873" max="15873" width="9.125" customWidth="1"/>
    <col min="15874" max="15874" width="6.5" customWidth="1"/>
    <col min="15970" max="15972" width="1.5" customWidth="1"/>
    <col min="15973" max="15973" width="2.375" customWidth="1"/>
    <col min="15974" max="15975" width="2.875" customWidth="1"/>
    <col min="15976" max="15976" width="2.5" customWidth="1"/>
    <col min="15977" max="15977" width="4.5" customWidth="1"/>
    <col min="15978" max="15978" width="4.375" customWidth="1"/>
    <col min="16129" max="16129" width="9.125" customWidth="1"/>
    <col min="16130" max="16130" width="6.5" customWidth="1"/>
    <col min="16226" max="16228" width="1.5" customWidth="1"/>
    <col min="16229" max="16229" width="2.375" customWidth="1"/>
    <col min="16230" max="16231" width="2.875" customWidth="1"/>
    <col min="16232" max="16232" width="2.5" customWidth="1"/>
    <col min="16233" max="16233" width="4.5" customWidth="1"/>
    <col min="16234" max="16234" width="4.375" customWidth="1"/>
  </cols>
  <sheetData>
    <row r="1" spans="1:128" s="17" customFormat="1" ht="24" customHeight="1" x14ac:dyDescent="0.25">
      <c r="A1" s="568" t="s">
        <v>426</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c r="DA1" s="568"/>
      <c r="DB1" s="568"/>
    </row>
    <row r="2" spans="1:128" x14ac:dyDescent="0.25">
      <c r="A2" s="413"/>
      <c r="B2" s="414"/>
      <c r="C2" s="414"/>
      <c r="D2" s="414"/>
      <c r="E2" s="414"/>
      <c r="F2" s="414"/>
      <c r="G2" s="414"/>
      <c r="H2" s="414"/>
      <c r="I2" s="414"/>
      <c r="J2" s="414"/>
      <c r="K2" s="414"/>
      <c r="L2" s="414"/>
      <c r="M2" s="415"/>
      <c r="O2" t="s">
        <v>217</v>
      </c>
      <c r="R2" s="413"/>
      <c r="S2" s="414"/>
      <c r="T2" s="414"/>
      <c r="U2" s="414"/>
      <c r="V2" s="414"/>
      <c r="W2" s="414"/>
      <c r="X2" s="414"/>
      <c r="Y2" s="414"/>
      <c r="Z2" s="414"/>
      <c r="AA2" s="414"/>
      <c r="AB2" s="414"/>
      <c r="AC2" s="414"/>
      <c r="AD2" s="415"/>
      <c r="BM2" s="412" t="s">
        <v>218</v>
      </c>
      <c r="BN2" s="412"/>
      <c r="BO2" s="412"/>
      <c r="BP2" s="412"/>
      <c r="BQ2" s="412"/>
      <c r="BR2" s="412"/>
      <c r="BS2" s="412"/>
      <c r="BT2" s="412"/>
      <c r="BU2" s="412"/>
      <c r="BV2" s="412"/>
      <c r="BW2" s="412"/>
      <c r="BZ2" s="413">
        <v>43748</v>
      </c>
      <c r="CA2" s="414"/>
      <c r="CB2" s="414"/>
      <c r="CC2" s="414"/>
      <c r="CD2" s="414"/>
      <c r="CE2" s="414"/>
      <c r="CF2" s="414"/>
      <c r="CG2" s="414"/>
      <c r="CH2" s="414"/>
      <c r="CI2" s="414"/>
      <c r="CJ2" s="414"/>
      <c r="CK2" s="414"/>
      <c r="CL2" s="415"/>
      <c r="CM2" s="63"/>
      <c r="CN2" s="63"/>
      <c r="CO2" s="63"/>
      <c r="CQ2" s="64"/>
      <c r="CR2" s="64"/>
      <c r="CS2" s="64"/>
      <c r="CT2" s="64"/>
      <c r="CU2" s="64"/>
      <c r="CV2" s="64"/>
      <c r="CW2" s="64"/>
      <c r="CX2" s="64"/>
      <c r="CY2" s="64"/>
      <c r="CZ2" s="64"/>
      <c r="DA2" s="64"/>
      <c r="DB2" s="65"/>
    </row>
    <row r="3" spans="1:128" ht="5.25" customHeight="1" x14ac:dyDescent="0.2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7"/>
      <c r="CR3" s="67"/>
      <c r="CS3" s="67"/>
      <c r="CT3" s="67"/>
      <c r="CU3" s="67"/>
      <c r="CV3" s="67"/>
      <c r="CW3" s="67"/>
      <c r="CX3" s="67"/>
      <c r="CY3" s="67"/>
      <c r="CZ3" s="67"/>
      <c r="DA3" s="67"/>
      <c r="DB3" s="67"/>
    </row>
    <row r="4" spans="1:128" s="68" customFormat="1" ht="12.75" customHeight="1" x14ac:dyDescent="0.15">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416" t="s">
        <v>219</v>
      </c>
      <c r="AW4" s="416"/>
      <c r="AX4" s="416"/>
      <c r="AY4" s="416"/>
      <c r="AZ4" s="416"/>
      <c r="BA4" s="416"/>
      <c r="BB4" s="416"/>
      <c r="BC4" s="416"/>
      <c r="BD4" s="416"/>
      <c r="BE4" s="416"/>
      <c r="BF4" s="416"/>
      <c r="BG4" s="416"/>
      <c r="BH4" s="416"/>
      <c r="BI4" s="416"/>
      <c r="BJ4" s="416"/>
      <c r="BK4" s="416"/>
      <c r="BL4" s="416"/>
      <c r="BM4" s="416"/>
      <c r="BN4" s="416"/>
      <c r="BO4" s="416"/>
      <c r="BP4" s="416"/>
      <c r="BQ4" s="416"/>
      <c r="BR4" s="416"/>
      <c r="BS4" s="416"/>
      <c r="BT4" s="416"/>
      <c r="BU4" s="416"/>
      <c r="BV4" s="416"/>
      <c r="BW4" s="416"/>
      <c r="BX4" s="69"/>
      <c r="BY4" s="69"/>
      <c r="BZ4" s="417">
        <v>43741</v>
      </c>
      <c r="CA4" s="418"/>
      <c r="CB4" s="418"/>
      <c r="CC4" s="418"/>
      <c r="CD4" s="418"/>
      <c r="CE4" s="418"/>
      <c r="CF4" s="418"/>
      <c r="CG4" s="418"/>
      <c r="CH4" s="418"/>
      <c r="CI4" s="418"/>
      <c r="CJ4" s="418"/>
      <c r="CK4" s="418"/>
      <c r="CL4" s="419"/>
      <c r="CM4" s="70"/>
      <c r="CN4" s="70"/>
      <c r="CO4" s="70"/>
      <c r="CP4" s="69"/>
      <c r="CQ4" s="420">
        <f>BZ2-BZ4</f>
        <v>7</v>
      </c>
      <c r="CR4" s="420"/>
      <c r="CS4" s="420"/>
      <c r="CT4" s="71" t="s">
        <v>221</v>
      </c>
      <c r="CU4" s="67"/>
      <c r="CV4" s="67"/>
      <c r="CW4" s="67"/>
      <c r="CX4" s="67"/>
      <c r="CY4" s="67"/>
      <c r="CZ4" s="67"/>
      <c r="DA4" s="67"/>
      <c r="DB4" s="67"/>
    </row>
    <row r="5" spans="1:128" ht="3" customHeight="1" x14ac:dyDescent="0.2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7"/>
      <c r="CR5" s="67"/>
      <c r="CS5" s="67"/>
      <c r="CT5" s="67"/>
      <c r="CU5" s="67"/>
      <c r="CV5" s="67"/>
      <c r="CW5" s="67"/>
      <c r="CX5" s="67"/>
      <c r="CY5" s="67"/>
      <c r="CZ5" s="67"/>
      <c r="DA5" s="67"/>
      <c r="DB5" s="67"/>
    </row>
    <row r="6" spans="1:128" ht="5.25" customHeight="1" thickBot="1" x14ac:dyDescent="0.3">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row>
    <row r="7" spans="1:128" ht="11.25" customHeight="1" thickBot="1" x14ac:dyDescent="0.3">
      <c r="A7" s="72"/>
      <c r="E7">
        <v>1</v>
      </c>
      <c r="F7">
        <v>2</v>
      </c>
      <c r="G7">
        <v>3</v>
      </c>
      <c r="H7">
        <v>4</v>
      </c>
      <c r="I7">
        <v>5</v>
      </c>
      <c r="J7">
        <v>6</v>
      </c>
      <c r="K7">
        <v>7</v>
      </c>
      <c r="L7">
        <v>8</v>
      </c>
      <c r="M7">
        <v>9</v>
      </c>
      <c r="N7">
        <v>10</v>
      </c>
      <c r="O7">
        <v>11</v>
      </c>
      <c r="P7">
        <v>12</v>
      </c>
      <c r="Q7">
        <v>13</v>
      </c>
      <c r="R7">
        <v>14</v>
      </c>
      <c r="S7">
        <v>15</v>
      </c>
      <c r="T7">
        <v>16</v>
      </c>
      <c r="U7">
        <v>17</v>
      </c>
      <c r="V7">
        <v>18</v>
      </c>
      <c r="W7">
        <v>19</v>
      </c>
      <c r="X7">
        <v>20</v>
      </c>
      <c r="Y7">
        <v>21</v>
      </c>
      <c r="Z7">
        <v>22</v>
      </c>
      <c r="AA7">
        <v>23</v>
      </c>
      <c r="AB7">
        <v>24</v>
      </c>
      <c r="AC7">
        <v>25</v>
      </c>
      <c r="AD7">
        <v>26</v>
      </c>
      <c r="AE7">
        <v>27</v>
      </c>
      <c r="AF7">
        <v>28</v>
      </c>
      <c r="AG7">
        <v>29</v>
      </c>
      <c r="AH7">
        <v>30</v>
      </c>
      <c r="AI7">
        <v>31</v>
      </c>
      <c r="AJ7">
        <v>32</v>
      </c>
      <c r="AK7">
        <v>33</v>
      </c>
      <c r="AL7">
        <v>34</v>
      </c>
      <c r="AM7">
        <v>35</v>
      </c>
      <c r="AN7">
        <v>36</v>
      </c>
      <c r="AO7">
        <v>37</v>
      </c>
      <c r="AP7">
        <v>38</v>
      </c>
      <c r="AQ7">
        <v>39</v>
      </c>
      <c r="AR7">
        <v>40</v>
      </c>
      <c r="AS7">
        <v>41</v>
      </c>
      <c r="AT7">
        <v>42</v>
      </c>
      <c r="AU7">
        <v>43</v>
      </c>
      <c r="AV7">
        <v>44</v>
      </c>
      <c r="AW7">
        <v>45</v>
      </c>
      <c r="AX7">
        <v>46</v>
      </c>
      <c r="AY7">
        <v>47</v>
      </c>
      <c r="AZ7">
        <v>48</v>
      </c>
      <c r="BA7">
        <v>49</v>
      </c>
      <c r="BB7">
        <v>50</v>
      </c>
      <c r="BC7">
        <v>51</v>
      </c>
      <c r="BD7">
        <v>52</v>
      </c>
      <c r="BE7">
        <v>53</v>
      </c>
      <c r="BF7">
        <v>54</v>
      </c>
      <c r="BG7">
        <v>55</v>
      </c>
      <c r="BH7">
        <v>56</v>
      </c>
      <c r="BI7">
        <v>57</v>
      </c>
      <c r="BJ7">
        <v>58</v>
      </c>
      <c r="BK7">
        <v>59</v>
      </c>
      <c r="BL7">
        <v>60</v>
      </c>
      <c r="BM7">
        <v>61</v>
      </c>
      <c r="BN7">
        <v>62</v>
      </c>
      <c r="BO7">
        <v>63</v>
      </c>
      <c r="BP7">
        <v>64</v>
      </c>
      <c r="BQ7">
        <v>65</v>
      </c>
      <c r="BR7">
        <v>66</v>
      </c>
      <c r="BS7">
        <v>67</v>
      </c>
      <c r="BT7">
        <v>68</v>
      </c>
      <c r="BU7">
        <v>69</v>
      </c>
      <c r="BV7">
        <v>70</v>
      </c>
      <c r="BW7">
        <v>71</v>
      </c>
      <c r="BX7">
        <v>72</v>
      </c>
      <c r="BY7">
        <v>73</v>
      </c>
      <c r="BZ7">
        <v>74</v>
      </c>
      <c r="CA7">
        <v>75</v>
      </c>
      <c r="CB7">
        <v>76</v>
      </c>
      <c r="CC7">
        <v>77</v>
      </c>
      <c r="CD7">
        <v>78</v>
      </c>
      <c r="CE7">
        <v>79</v>
      </c>
      <c r="CF7">
        <v>80</v>
      </c>
      <c r="CG7">
        <v>81</v>
      </c>
      <c r="CH7">
        <v>82</v>
      </c>
      <c r="CI7">
        <v>83</v>
      </c>
      <c r="CJ7">
        <v>84</v>
      </c>
      <c r="CK7">
        <v>85</v>
      </c>
      <c r="CL7">
        <v>86</v>
      </c>
      <c r="CN7">
        <v>85</v>
      </c>
      <c r="CO7">
        <v>86</v>
      </c>
      <c r="CR7">
        <v>89</v>
      </c>
      <c r="CS7">
        <v>90</v>
      </c>
      <c r="CT7" s="72"/>
      <c r="CU7" s="72"/>
      <c r="CV7" s="72"/>
      <c r="CW7" s="408" t="s">
        <v>222</v>
      </c>
      <c r="CX7" s="408"/>
      <c r="CY7" s="408"/>
      <c r="CZ7" s="408"/>
      <c r="DA7" s="431" t="s">
        <v>225</v>
      </c>
      <c r="DB7" s="432"/>
      <c r="DX7">
        <v>122</v>
      </c>
    </row>
    <row r="8" spans="1:128" ht="16.5" thickBot="1" x14ac:dyDescent="0.3">
      <c r="A8" s="405" t="s">
        <v>216</v>
      </c>
      <c r="B8" s="406"/>
      <c r="C8" s="407">
        <v>0</v>
      </c>
      <c r="D8" s="407"/>
      <c r="E8" s="407"/>
      <c r="F8" s="407"/>
      <c r="G8" s="73"/>
      <c r="H8" s="73"/>
      <c r="I8" s="73"/>
      <c r="J8" s="73"/>
      <c r="K8" s="73"/>
      <c r="L8" s="73"/>
      <c r="M8" s="407">
        <v>10</v>
      </c>
      <c r="N8" s="407"/>
      <c r="O8" s="407"/>
      <c r="P8" s="407"/>
      <c r="Q8" s="73"/>
      <c r="R8" s="73"/>
      <c r="S8" s="73"/>
      <c r="T8" s="73"/>
      <c r="U8" s="73"/>
      <c r="V8" s="73"/>
      <c r="W8" s="407">
        <v>20</v>
      </c>
      <c r="X8" s="407"/>
      <c r="Y8" s="407"/>
      <c r="Z8" s="407"/>
      <c r="AA8" s="73"/>
      <c r="AB8" s="73"/>
      <c r="AC8" s="73"/>
      <c r="AD8" s="73"/>
      <c r="AE8" s="73"/>
      <c r="AF8" s="73"/>
      <c r="AG8" s="407">
        <v>30</v>
      </c>
      <c r="AH8" s="407"/>
      <c r="AI8" s="407"/>
      <c r="AJ8" s="407"/>
      <c r="AK8" s="73"/>
      <c r="AL8" s="73"/>
      <c r="AM8" s="73"/>
      <c r="AN8" s="73"/>
      <c r="AO8" s="73"/>
      <c r="AP8" s="73"/>
      <c r="AQ8" s="407">
        <v>40</v>
      </c>
      <c r="AR8" s="407"/>
      <c r="AS8" s="407"/>
      <c r="AT8" s="407"/>
      <c r="AU8" s="73"/>
      <c r="AV8" s="73"/>
      <c r="AW8" s="73"/>
      <c r="AX8" s="73"/>
      <c r="AY8" s="73"/>
      <c r="AZ8" s="73"/>
      <c r="BA8" s="407">
        <v>50</v>
      </c>
      <c r="BB8" s="407"/>
      <c r="BC8" s="407"/>
      <c r="BD8" s="407"/>
      <c r="BE8" s="73"/>
      <c r="BF8" s="73"/>
      <c r="BG8" s="73"/>
      <c r="BH8" s="73"/>
      <c r="BI8" s="73"/>
      <c r="BJ8" s="73"/>
      <c r="BK8" s="407">
        <v>60</v>
      </c>
      <c r="BL8" s="407"/>
      <c r="BM8" s="407"/>
      <c r="BN8" s="407"/>
      <c r="BO8" s="73"/>
      <c r="BP8" s="73"/>
      <c r="BQ8" s="73"/>
      <c r="BR8" s="73"/>
      <c r="BS8" s="73"/>
      <c r="BT8" s="73"/>
      <c r="BU8" s="407">
        <v>70</v>
      </c>
      <c r="BV8" s="407"/>
      <c r="BW8" s="407"/>
      <c r="BX8" s="407"/>
      <c r="BY8" s="73"/>
      <c r="BZ8" s="73"/>
      <c r="CA8" s="73"/>
      <c r="CB8" s="73"/>
      <c r="CC8" s="73"/>
      <c r="CD8" s="73"/>
      <c r="CE8" s="407">
        <v>80</v>
      </c>
      <c r="CF8" s="407"/>
      <c r="CG8" s="407"/>
      <c r="CH8" s="407"/>
      <c r="CI8" s="73"/>
      <c r="CJ8" s="73"/>
      <c r="CK8" s="73"/>
      <c r="CL8" s="73"/>
      <c r="CM8" s="73"/>
      <c r="CN8" s="73"/>
      <c r="CO8" s="409">
        <v>90</v>
      </c>
      <c r="CP8" s="409"/>
      <c r="CQ8" s="409"/>
      <c r="CR8" s="406"/>
      <c r="CS8" s="406"/>
      <c r="CT8" s="410"/>
      <c r="CU8" s="411" t="s">
        <v>9</v>
      </c>
      <c r="CV8" s="411"/>
      <c r="CW8" s="408" t="s">
        <v>223</v>
      </c>
      <c r="CX8" s="408"/>
      <c r="CY8" s="408" t="s">
        <v>224</v>
      </c>
      <c r="CZ8" s="408"/>
      <c r="DA8" s="433"/>
      <c r="DB8" s="434"/>
    </row>
    <row r="9" spans="1:128" ht="5.25" customHeight="1" x14ac:dyDescent="0.25">
      <c r="A9" s="435" t="s">
        <v>226</v>
      </c>
      <c r="B9" s="436"/>
      <c r="C9" s="436"/>
      <c r="D9" s="437"/>
      <c r="E9" s="74"/>
      <c r="F9" s="74"/>
      <c r="G9" s="74"/>
      <c r="H9" s="74"/>
      <c r="I9" s="74"/>
      <c r="J9" s="74"/>
      <c r="K9" s="74"/>
      <c r="L9" s="74"/>
      <c r="M9" s="74"/>
      <c r="N9" s="75"/>
      <c r="O9" s="74"/>
      <c r="P9" s="74"/>
      <c r="Q9" s="74"/>
      <c r="R9" s="74"/>
      <c r="S9" s="74"/>
      <c r="T9" s="74"/>
      <c r="U9" s="74"/>
      <c r="V9" s="74"/>
      <c r="W9" s="74"/>
      <c r="X9" s="75"/>
      <c r="Y9" s="74"/>
      <c r="Z9" s="74"/>
      <c r="AA9" s="74"/>
      <c r="AB9" s="74"/>
      <c r="AC9" s="74"/>
      <c r="AD9" s="74"/>
      <c r="AE9" s="74"/>
      <c r="AF9" s="74"/>
      <c r="AG9" s="74"/>
      <c r="AH9" s="75"/>
      <c r="AI9" s="74"/>
      <c r="AJ9" s="74"/>
      <c r="AK9" s="74"/>
      <c r="AL9" s="74"/>
      <c r="AM9" s="74"/>
      <c r="AN9" s="74"/>
      <c r="AO9" s="74"/>
      <c r="AP9" s="74"/>
      <c r="AQ9" s="74"/>
      <c r="AR9" s="75"/>
      <c r="AS9" s="74"/>
      <c r="AT9" s="74"/>
      <c r="AU9" s="74"/>
      <c r="AV9" s="74"/>
      <c r="AW9" s="74"/>
      <c r="AX9" s="74"/>
      <c r="AY9" s="74"/>
      <c r="AZ9" s="74"/>
      <c r="BA9" s="74"/>
      <c r="BB9" s="75"/>
      <c r="BC9" s="74"/>
      <c r="BD9" s="74"/>
      <c r="BE9" s="74"/>
      <c r="BF9" s="74"/>
      <c r="BG9" s="74"/>
      <c r="BH9" s="74"/>
      <c r="BI9" s="74"/>
      <c r="BJ9" s="74"/>
      <c r="BK9" s="74"/>
      <c r="BL9" s="75"/>
      <c r="BM9" s="74"/>
      <c r="BN9" s="74"/>
      <c r="BO9" s="74"/>
      <c r="BP9" s="74"/>
      <c r="BQ9" s="74"/>
      <c r="BR9" s="74"/>
      <c r="BS9" s="74"/>
      <c r="BT9" s="74"/>
      <c r="BU9" s="74"/>
      <c r="BV9" s="75"/>
      <c r="BW9" s="74"/>
      <c r="BX9" s="74"/>
      <c r="BY9" s="74"/>
      <c r="BZ9" s="74"/>
      <c r="CA9" s="74"/>
      <c r="CB9" s="74"/>
      <c r="CC9" s="74"/>
      <c r="CD9" s="74"/>
      <c r="CE9" s="74"/>
      <c r="CF9" s="75"/>
      <c r="CG9" s="74"/>
      <c r="CH9" s="74"/>
      <c r="CI9" s="74"/>
      <c r="CJ9" s="74"/>
      <c r="CK9" s="74"/>
      <c r="CL9" s="74"/>
      <c r="CM9" s="74"/>
      <c r="CN9" s="74"/>
      <c r="CO9" s="74"/>
      <c r="CP9" s="75"/>
      <c r="CQ9" s="74"/>
      <c r="CR9" s="74"/>
      <c r="CS9" s="76"/>
      <c r="CT9" s="441">
        <f>CW9/90</f>
        <v>1</v>
      </c>
      <c r="CU9" s="442"/>
      <c r="CV9" s="443"/>
      <c r="CW9" s="450">
        <v>90</v>
      </c>
      <c r="CX9" s="451"/>
      <c r="CY9" s="456">
        <v>90</v>
      </c>
      <c r="CZ9" s="457"/>
      <c r="DA9" s="421">
        <f>CW9-CY9</f>
        <v>0</v>
      </c>
      <c r="DB9" s="424" t="s">
        <v>227</v>
      </c>
    </row>
    <row r="10" spans="1:128" ht="7.5" customHeight="1" x14ac:dyDescent="0.25">
      <c r="A10" s="438"/>
      <c r="B10" s="439"/>
      <c r="C10" s="439"/>
      <c r="D10" s="440"/>
      <c r="E10" s="77">
        <v>1</v>
      </c>
      <c r="F10" s="77">
        <v>1</v>
      </c>
      <c r="G10" s="77">
        <v>1</v>
      </c>
      <c r="H10" s="77">
        <v>1</v>
      </c>
      <c r="I10" s="77">
        <v>1</v>
      </c>
      <c r="J10" s="77">
        <v>1</v>
      </c>
      <c r="K10" s="77">
        <v>1</v>
      </c>
      <c r="L10" s="77">
        <v>1</v>
      </c>
      <c r="M10" s="77">
        <v>1</v>
      </c>
      <c r="N10" s="77">
        <v>1</v>
      </c>
      <c r="O10" s="77">
        <v>1</v>
      </c>
      <c r="P10" s="77">
        <v>1</v>
      </c>
      <c r="Q10" s="77">
        <v>1</v>
      </c>
      <c r="R10" s="77">
        <v>1</v>
      </c>
      <c r="S10" s="77">
        <v>1</v>
      </c>
      <c r="T10" s="77">
        <v>1</v>
      </c>
      <c r="U10" s="77">
        <v>1</v>
      </c>
      <c r="V10" s="77">
        <v>1</v>
      </c>
      <c r="W10" s="77">
        <v>1</v>
      </c>
      <c r="X10" s="77">
        <v>1</v>
      </c>
      <c r="Y10" s="77">
        <v>1</v>
      </c>
      <c r="Z10" s="77">
        <v>1</v>
      </c>
      <c r="AA10" s="77">
        <v>1</v>
      </c>
      <c r="AB10" s="77">
        <v>1</v>
      </c>
      <c r="AC10" s="77">
        <v>1</v>
      </c>
      <c r="AD10" s="77">
        <v>1</v>
      </c>
      <c r="AE10" s="77">
        <v>1</v>
      </c>
      <c r="AF10" s="77">
        <v>1</v>
      </c>
      <c r="AG10" s="77">
        <v>1</v>
      </c>
      <c r="AH10" s="77">
        <v>1</v>
      </c>
      <c r="AI10" s="77">
        <v>1</v>
      </c>
      <c r="AJ10" s="77">
        <v>1</v>
      </c>
      <c r="AK10" s="77">
        <v>1</v>
      </c>
      <c r="AL10" s="77">
        <v>1</v>
      </c>
      <c r="AM10" s="77">
        <v>1</v>
      </c>
      <c r="AN10" s="77">
        <v>1</v>
      </c>
      <c r="AO10" s="77">
        <v>1</v>
      </c>
      <c r="AP10" s="77">
        <v>1</v>
      </c>
      <c r="AQ10" s="77">
        <v>1</v>
      </c>
      <c r="AR10" s="77">
        <v>1</v>
      </c>
      <c r="AS10" s="77">
        <v>1</v>
      </c>
      <c r="AT10" s="77">
        <v>1</v>
      </c>
      <c r="AU10" s="77">
        <v>1</v>
      </c>
      <c r="AV10" s="77">
        <v>1</v>
      </c>
      <c r="AW10" s="77">
        <v>1</v>
      </c>
      <c r="AX10" s="77">
        <v>1</v>
      </c>
      <c r="AY10" s="77">
        <v>1</v>
      </c>
      <c r="AZ10" s="77">
        <v>1</v>
      </c>
      <c r="BA10" s="77">
        <v>1</v>
      </c>
      <c r="BB10" s="77">
        <v>1</v>
      </c>
      <c r="BC10" s="77">
        <v>1</v>
      </c>
      <c r="BD10" s="77">
        <v>1</v>
      </c>
      <c r="BE10" s="77">
        <v>1</v>
      </c>
      <c r="BF10" s="77">
        <v>1</v>
      </c>
      <c r="BG10" s="77">
        <v>1</v>
      </c>
      <c r="BH10" s="77">
        <v>1</v>
      </c>
      <c r="BI10" s="77">
        <v>1</v>
      </c>
      <c r="BJ10" s="77">
        <v>1</v>
      </c>
      <c r="BK10" s="77">
        <v>1</v>
      </c>
      <c r="BL10" s="77">
        <v>1</v>
      </c>
      <c r="BM10" s="77">
        <v>1</v>
      </c>
      <c r="BN10" s="77">
        <v>1</v>
      </c>
      <c r="BO10" s="77">
        <v>1</v>
      </c>
      <c r="BP10" s="77">
        <v>1</v>
      </c>
      <c r="BQ10" s="77">
        <v>1</v>
      </c>
      <c r="BR10" s="77">
        <v>1</v>
      </c>
      <c r="BS10" s="77">
        <v>1</v>
      </c>
      <c r="BT10" s="77">
        <v>1</v>
      </c>
      <c r="BU10" s="77">
        <v>1</v>
      </c>
      <c r="BV10" s="77">
        <v>1</v>
      </c>
      <c r="BW10" s="77">
        <v>1</v>
      </c>
      <c r="BX10" s="77">
        <v>1</v>
      </c>
      <c r="BY10" s="77">
        <v>1</v>
      </c>
      <c r="BZ10" s="77">
        <v>1</v>
      </c>
      <c r="CA10" s="77">
        <v>1</v>
      </c>
      <c r="CB10" s="77">
        <v>1</v>
      </c>
      <c r="CC10" s="77">
        <v>1</v>
      </c>
      <c r="CD10" s="77">
        <v>1</v>
      </c>
      <c r="CE10" s="77">
        <v>1</v>
      </c>
      <c r="CF10" s="77">
        <v>1</v>
      </c>
      <c r="CG10" s="77">
        <v>1</v>
      </c>
      <c r="CH10" s="77">
        <v>1</v>
      </c>
      <c r="CI10" s="77">
        <v>1</v>
      </c>
      <c r="CJ10" s="77">
        <v>1</v>
      </c>
      <c r="CK10" s="77">
        <v>1</v>
      </c>
      <c r="CL10" s="77">
        <v>1</v>
      </c>
      <c r="CM10" s="77">
        <v>1</v>
      </c>
      <c r="CN10" s="77">
        <v>1</v>
      </c>
      <c r="CO10" s="77">
        <v>1</v>
      </c>
      <c r="CP10" s="77">
        <v>1</v>
      </c>
      <c r="CQ10" s="427">
        <f>SUM(E10:CP10)+86</f>
        <v>176</v>
      </c>
      <c r="CR10" s="427"/>
      <c r="CS10" s="428"/>
      <c r="CT10" s="444"/>
      <c r="CU10" s="445"/>
      <c r="CV10" s="446"/>
      <c r="CW10" s="452"/>
      <c r="CX10" s="453"/>
      <c r="CY10" s="458"/>
      <c r="CZ10" s="459"/>
      <c r="DA10" s="422"/>
      <c r="DB10" s="425"/>
    </row>
    <row r="11" spans="1:128" ht="5.25" customHeight="1" thickBot="1" x14ac:dyDescent="0.3">
      <c r="A11" s="78"/>
      <c r="B11" s="79"/>
      <c r="C11" s="80"/>
      <c r="D11" s="81" t="s">
        <v>10</v>
      </c>
      <c r="E11" s="72"/>
      <c r="F11" s="72"/>
      <c r="G11" s="72"/>
      <c r="H11" s="72"/>
      <c r="I11" s="72"/>
      <c r="J11" s="72"/>
      <c r="K11" s="72"/>
      <c r="L11" s="72"/>
      <c r="M11" s="72"/>
      <c r="N11" s="82"/>
      <c r="O11" s="72"/>
      <c r="P11" s="72"/>
      <c r="Q11" s="72"/>
      <c r="R11" s="72"/>
      <c r="S11" s="72"/>
      <c r="T11" s="72"/>
      <c r="U11" s="83"/>
      <c r="V11" s="83"/>
      <c r="W11" s="72"/>
      <c r="X11" s="82"/>
      <c r="Y11" s="72"/>
      <c r="Z11" s="72"/>
      <c r="AA11" s="72"/>
      <c r="AB11" s="72"/>
      <c r="AC11" s="72"/>
      <c r="AD11" s="72"/>
      <c r="AE11" s="72"/>
      <c r="AF11" s="72"/>
      <c r="AG11" s="72"/>
      <c r="AH11" s="82"/>
      <c r="AI11" s="72"/>
      <c r="AJ11" s="72"/>
      <c r="AK11" s="72"/>
      <c r="AL11" s="72"/>
      <c r="AM11" s="72"/>
      <c r="AN11" s="72"/>
      <c r="AO11" s="72"/>
      <c r="AP11" s="72"/>
      <c r="AQ11" s="72"/>
      <c r="AR11" s="82"/>
      <c r="AS11" s="72"/>
      <c r="AT11" s="72"/>
      <c r="AU11" s="72"/>
      <c r="AV11" s="72"/>
      <c r="AW11" s="72"/>
      <c r="AX11" s="72"/>
      <c r="AY11" s="72"/>
      <c r="AZ11" s="72"/>
      <c r="BA11" s="72"/>
      <c r="BB11" s="72"/>
      <c r="BC11" s="72"/>
      <c r="BD11" s="72"/>
      <c r="BE11" s="72"/>
      <c r="BF11" s="72"/>
      <c r="BG11" s="83"/>
      <c r="BH11" s="83"/>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82"/>
      <c r="CQ11" s="429"/>
      <c r="CR11" s="429"/>
      <c r="CS11" s="430"/>
      <c r="CT11" s="447"/>
      <c r="CU11" s="448"/>
      <c r="CV11" s="449"/>
      <c r="CW11" s="454"/>
      <c r="CX11" s="455"/>
      <c r="CY11" s="460"/>
      <c r="CZ11" s="461"/>
      <c r="DA11" s="423"/>
      <c r="DB11" s="426"/>
    </row>
    <row r="12" spans="1:128" s="87" customFormat="1" ht="7.5" customHeight="1" x14ac:dyDescent="0.25">
      <c r="A12" s="477" t="s">
        <v>228</v>
      </c>
      <c r="B12" s="479" t="s">
        <v>229</v>
      </c>
      <c r="C12" s="480" t="s">
        <v>231</v>
      </c>
      <c r="D12" s="481"/>
      <c r="E12" s="84"/>
      <c r="F12" s="84"/>
      <c r="G12" s="84"/>
      <c r="H12" s="84"/>
      <c r="I12" s="84"/>
      <c r="J12" s="84">
        <v>1</v>
      </c>
      <c r="K12" s="84"/>
      <c r="L12" s="84">
        <v>1</v>
      </c>
      <c r="M12" s="84"/>
      <c r="N12" s="85">
        <v>1</v>
      </c>
      <c r="O12" s="84"/>
      <c r="P12" s="84">
        <v>1</v>
      </c>
      <c r="Q12" s="84">
        <v>2</v>
      </c>
      <c r="R12" s="84">
        <v>1</v>
      </c>
      <c r="S12" s="84">
        <v>1</v>
      </c>
      <c r="T12" s="84">
        <v>4</v>
      </c>
      <c r="U12" s="84"/>
      <c r="V12" s="84">
        <v>2</v>
      </c>
      <c r="W12" s="84"/>
      <c r="X12" s="85"/>
      <c r="Y12" s="84"/>
      <c r="Z12" s="84">
        <v>1</v>
      </c>
      <c r="AA12" s="84"/>
      <c r="AB12" s="84">
        <v>1</v>
      </c>
      <c r="AC12" s="84">
        <v>1</v>
      </c>
      <c r="AD12" s="84"/>
      <c r="AE12" s="84">
        <v>1</v>
      </c>
      <c r="AF12" s="84">
        <v>3</v>
      </c>
      <c r="AG12" s="84">
        <v>2</v>
      </c>
      <c r="AH12" s="85">
        <v>1</v>
      </c>
      <c r="AI12" s="84"/>
      <c r="AJ12" s="84">
        <v>2</v>
      </c>
      <c r="AK12" s="84">
        <v>2</v>
      </c>
      <c r="AL12" s="84">
        <v>2</v>
      </c>
      <c r="AM12" s="84"/>
      <c r="AN12" s="84"/>
      <c r="AO12" s="84">
        <v>1</v>
      </c>
      <c r="AP12" s="84">
        <v>2</v>
      </c>
      <c r="AQ12" s="84"/>
      <c r="AR12" s="85"/>
      <c r="AS12" s="84">
        <v>1</v>
      </c>
      <c r="AT12" s="84"/>
      <c r="AU12" s="84"/>
      <c r="AV12" s="84">
        <v>1</v>
      </c>
      <c r="AW12" s="84">
        <v>1</v>
      </c>
      <c r="AX12" s="84"/>
      <c r="AY12" s="84">
        <v>1</v>
      </c>
      <c r="AZ12" s="84">
        <v>1</v>
      </c>
      <c r="BA12" s="84"/>
      <c r="BB12" s="85">
        <v>2</v>
      </c>
      <c r="BC12" s="84"/>
      <c r="BD12" s="84">
        <v>1</v>
      </c>
      <c r="BE12" s="84">
        <v>1</v>
      </c>
      <c r="BF12" s="84">
        <v>2</v>
      </c>
      <c r="BG12" s="84"/>
      <c r="BH12" s="84">
        <v>1</v>
      </c>
      <c r="BI12" s="84"/>
      <c r="BJ12" s="84"/>
      <c r="BK12" s="84">
        <v>1</v>
      </c>
      <c r="BL12" s="85"/>
      <c r="BM12" s="84">
        <v>1</v>
      </c>
      <c r="BN12" s="84">
        <v>1</v>
      </c>
      <c r="BO12" s="84">
        <v>1</v>
      </c>
      <c r="BP12" s="84">
        <v>2</v>
      </c>
      <c r="BQ12" s="84">
        <v>1</v>
      </c>
      <c r="BR12" s="84"/>
      <c r="BS12" s="84"/>
      <c r="BT12" s="84"/>
      <c r="BU12" s="84">
        <v>1</v>
      </c>
      <c r="BV12" s="85">
        <v>1</v>
      </c>
      <c r="BW12" s="84">
        <v>2</v>
      </c>
      <c r="BX12" s="84">
        <v>1</v>
      </c>
      <c r="BY12" s="84">
        <v>1</v>
      </c>
      <c r="BZ12" s="84">
        <v>2</v>
      </c>
      <c r="CA12" s="84"/>
      <c r="CB12" s="84">
        <v>1</v>
      </c>
      <c r="CC12" s="84"/>
      <c r="CD12" s="84"/>
      <c r="CE12" s="84"/>
      <c r="CF12" s="85">
        <v>2</v>
      </c>
      <c r="CG12" s="84">
        <v>3</v>
      </c>
      <c r="CH12" s="84">
        <v>1</v>
      </c>
      <c r="CI12" s="84">
        <v>1</v>
      </c>
      <c r="CJ12" s="84">
        <v>1</v>
      </c>
      <c r="CK12" s="84">
        <v>1</v>
      </c>
      <c r="CL12" s="84"/>
      <c r="CM12" s="84"/>
      <c r="CN12" s="84"/>
      <c r="CO12" s="84"/>
      <c r="CP12" s="86"/>
      <c r="CQ12" s="482">
        <f>SUM(E12:CP12)</f>
        <v>70</v>
      </c>
      <c r="CR12" s="482"/>
      <c r="CS12" s="483"/>
      <c r="CT12" s="441">
        <f>CW12/125</f>
        <v>0.94399999999999995</v>
      </c>
      <c r="CU12" s="442"/>
      <c r="CV12" s="443"/>
      <c r="CW12" s="484">
        <v>118</v>
      </c>
      <c r="CX12" s="485"/>
      <c r="CY12" s="462">
        <v>118</v>
      </c>
      <c r="CZ12" s="463"/>
      <c r="DA12" s="468">
        <f>7*110*((CW12-CY12)/CQ4)/SUM(CQ12:CS13)</f>
        <v>0</v>
      </c>
      <c r="DB12" s="424" t="s">
        <v>270</v>
      </c>
    </row>
    <row r="13" spans="1:128" s="87" customFormat="1" ht="7.5" customHeight="1" x14ac:dyDescent="0.2">
      <c r="A13" s="478"/>
      <c r="B13" s="411"/>
      <c r="C13" s="471" t="s">
        <v>232</v>
      </c>
      <c r="D13" s="472"/>
      <c r="E13" s="88">
        <v>1</v>
      </c>
      <c r="F13" s="88">
        <v>1</v>
      </c>
      <c r="G13" s="88">
        <v>1</v>
      </c>
      <c r="H13" s="88"/>
      <c r="I13" s="88">
        <v>1</v>
      </c>
      <c r="J13" s="88"/>
      <c r="K13" s="88">
        <v>1</v>
      </c>
      <c r="L13" s="88"/>
      <c r="M13" s="88">
        <v>1</v>
      </c>
      <c r="N13" s="89"/>
      <c r="O13" s="88"/>
      <c r="P13" s="88"/>
      <c r="Q13" s="88"/>
      <c r="R13" s="88"/>
      <c r="S13" s="88">
        <v>1</v>
      </c>
      <c r="T13" s="88">
        <v>1</v>
      </c>
      <c r="U13" s="88">
        <v>1</v>
      </c>
      <c r="V13" s="88"/>
      <c r="W13" s="88">
        <v>1</v>
      </c>
      <c r="X13" s="89">
        <v>1</v>
      </c>
      <c r="Y13" s="88"/>
      <c r="Z13" s="88"/>
      <c r="AA13" s="88">
        <v>1</v>
      </c>
      <c r="AB13" s="88"/>
      <c r="AC13" s="88">
        <v>1</v>
      </c>
      <c r="AD13" s="88"/>
      <c r="AE13" s="88">
        <v>1</v>
      </c>
      <c r="AF13" s="88">
        <v>1</v>
      </c>
      <c r="AG13" s="88"/>
      <c r="AH13" s="89"/>
      <c r="AI13" s="88">
        <v>1</v>
      </c>
      <c r="AJ13" s="88"/>
      <c r="AK13" s="88"/>
      <c r="AL13" s="88"/>
      <c r="AM13" s="88">
        <v>1</v>
      </c>
      <c r="AN13" s="88">
        <v>3</v>
      </c>
      <c r="AO13" s="88">
        <v>1</v>
      </c>
      <c r="AP13" s="88"/>
      <c r="AQ13" s="88">
        <v>1</v>
      </c>
      <c r="AR13" s="89">
        <v>1</v>
      </c>
      <c r="AS13" s="88"/>
      <c r="AT13" s="88"/>
      <c r="AU13" s="88">
        <v>1</v>
      </c>
      <c r="AV13" s="88"/>
      <c r="AW13" s="88">
        <v>1</v>
      </c>
      <c r="AX13" s="88">
        <v>2</v>
      </c>
      <c r="AY13" s="88"/>
      <c r="AZ13" s="88"/>
      <c r="BA13" s="88"/>
      <c r="BB13" s="89">
        <v>1</v>
      </c>
      <c r="BC13" s="88"/>
      <c r="BD13" s="88">
        <v>1</v>
      </c>
      <c r="BE13" s="88"/>
      <c r="BF13" s="88">
        <v>1</v>
      </c>
      <c r="BG13" s="88">
        <v>2</v>
      </c>
      <c r="BH13" s="88"/>
      <c r="BI13" s="88">
        <v>2</v>
      </c>
      <c r="BJ13" s="88">
        <v>2</v>
      </c>
      <c r="BK13" s="88">
        <v>2</v>
      </c>
      <c r="BL13" s="89">
        <v>1</v>
      </c>
      <c r="BM13" s="88">
        <v>2</v>
      </c>
      <c r="BN13" s="88"/>
      <c r="BO13" s="88"/>
      <c r="BP13" s="88"/>
      <c r="BQ13" s="88"/>
      <c r="BR13" s="88">
        <v>2</v>
      </c>
      <c r="BS13" s="88">
        <v>1</v>
      </c>
      <c r="BT13" s="88">
        <v>2</v>
      </c>
      <c r="BU13" s="88"/>
      <c r="BV13" s="89"/>
      <c r="BW13" s="88"/>
      <c r="BX13" s="88"/>
      <c r="BY13" s="88"/>
      <c r="BZ13" s="88"/>
      <c r="CA13" s="88"/>
      <c r="CB13" s="88">
        <v>1</v>
      </c>
      <c r="CC13" s="88"/>
      <c r="CD13" s="88">
        <v>1</v>
      </c>
      <c r="CE13" s="88">
        <v>2</v>
      </c>
      <c r="CF13" s="89"/>
      <c r="CG13" s="88"/>
      <c r="CH13" s="88">
        <v>1</v>
      </c>
      <c r="CI13" s="88">
        <v>1</v>
      </c>
      <c r="CJ13" s="88">
        <v>1</v>
      </c>
      <c r="CK13" s="88"/>
      <c r="CL13" s="88">
        <v>2</v>
      </c>
      <c r="CM13" s="88"/>
      <c r="CN13" s="88">
        <v>1</v>
      </c>
      <c r="CO13" s="88">
        <v>2</v>
      </c>
      <c r="CP13" s="90"/>
      <c r="CQ13" s="473">
        <f>SUM(E13:CP13)</f>
        <v>58</v>
      </c>
      <c r="CR13" s="473"/>
      <c r="CS13" s="474"/>
      <c r="CT13" s="444"/>
      <c r="CU13" s="445"/>
      <c r="CV13" s="446"/>
      <c r="CW13" s="486"/>
      <c r="CX13" s="487"/>
      <c r="CY13" s="464"/>
      <c r="CZ13" s="465"/>
      <c r="DA13" s="469"/>
      <c r="DB13" s="425"/>
    </row>
    <row r="14" spans="1:128" s="87" customFormat="1" ht="7.5" customHeight="1" x14ac:dyDescent="0.2">
      <c r="A14" s="478"/>
      <c r="B14" s="411" t="s">
        <v>230</v>
      </c>
      <c r="C14" s="471" t="s">
        <v>231</v>
      </c>
      <c r="D14" s="472"/>
      <c r="E14" s="91"/>
      <c r="F14" s="91"/>
      <c r="G14" s="91"/>
      <c r="H14" s="88"/>
      <c r="I14" s="91"/>
      <c r="J14" s="91">
        <v>1</v>
      </c>
      <c r="K14" s="91"/>
      <c r="L14" s="91">
        <v>1</v>
      </c>
      <c r="M14" s="91"/>
      <c r="N14" s="92">
        <v>1</v>
      </c>
      <c r="O14" s="88"/>
      <c r="P14" s="91">
        <v>1</v>
      </c>
      <c r="Q14" s="91">
        <v>2</v>
      </c>
      <c r="R14" s="91">
        <v>1</v>
      </c>
      <c r="S14" s="91">
        <v>1</v>
      </c>
      <c r="T14" s="91">
        <v>4</v>
      </c>
      <c r="U14" s="91"/>
      <c r="V14" s="91">
        <v>2</v>
      </c>
      <c r="W14" s="91"/>
      <c r="X14" s="92"/>
      <c r="Y14" s="88"/>
      <c r="Z14" s="91">
        <v>1</v>
      </c>
      <c r="AA14" s="91"/>
      <c r="AB14" s="91">
        <v>1</v>
      </c>
      <c r="AC14" s="91">
        <v>1</v>
      </c>
      <c r="AD14" s="88"/>
      <c r="AE14" s="91">
        <v>1</v>
      </c>
      <c r="AF14" s="91">
        <v>3</v>
      </c>
      <c r="AG14" s="91">
        <v>2</v>
      </c>
      <c r="AH14" s="92">
        <v>1</v>
      </c>
      <c r="AI14" s="91"/>
      <c r="AJ14" s="91">
        <v>2</v>
      </c>
      <c r="AK14" s="91">
        <f>1+1</f>
        <v>2</v>
      </c>
      <c r="AL14" s="91">
        <v>2</v>
      </c>
      <c r="AM14" s="91"/>
      <c r="AN14" s="91"/>
      <c r="AO14" s="91">
        <v>1</v>
      </c>
      <c r="AP14" s="91">
        <f>1+1</f>
        <v>2</v>
      </c>
      <c r="AQ14" s="91"/>
      <c r="AR14" s="92"/>
      <c r="AS14" s="91">
        <v>1</v>
      </c>
      <c r="AT14" s="88"/>
      <c r="AU14" s="91"/>
      <c r="AV14" s="91">
        <v>1</v>
      </c>
      <c r="AW14" s="91">
        <v>1</v>
      </c>
      <c r="AX14" s="91"/>
      <c r="AY14" s="91">
        <v>1</v>
      </c>
      <c r="AZ14" s="91">
        <v>1</v>
      </c>
      <c r="BA14" s="88"/>
      <c r="BB14" s="92">
        <f>1+1</f>
        <v>2</v>
      </c>
      <c r="BC14" s="88"/>
      <c r="BD14" s="91">
        <v>1</v>
      </c>
      <c r="BE14" s="91">
        <v>1</v>
      </c>
      <c r="BF14" s="91">
        <f>1+1</f>
        <v>2</v>
      </c>
      <c r="BG14" s="91"/>
      <c r="BH14" s="91">
        <v>1</v>
      </c>
      <c r="BI14" s="91"/>
      <c r="BJ14" s="91"/>
      <c r="BK14" s="91">
        <v>1</v>
      </c>
      <c r="BL14" s="92"/>
      <c r="BM14" s="91">
        <v>1</v>
      </c>
      <c r="BN14" s="91">
        <v>1</v>
      </c>
      <c r="BO14" s="91">
        <v>1</v>
      </c>
      <c r="BP14" s="91">
        <f>1+1</f>
        <v>2</v>
      </c>
      <c r="BQ14" s="91">
        <v>1</v>
      </c>
      <c r="BR14" s="91"/>
      <c r="BS14" s="91"/>
      <c r="BT14" s="91"/>
      <c r="BU14" s="93">
        <v>1</v>
      </c>
      <c r="BV14" s="94">
        <v>1</v>
      </c>
      <c r="BW14" s="93">
        <f>1+1</f>
        <v>2</v>
      </c>
      <c r="BX14" s="93">
        <v>1</v>
      </c>
      <c r="BY14" s="93">
        <v>1</v>
      </c>
      <c r="BZ14" s="93">
        <f>1+1</f>
        <v>2</v>
      </c>
      <c r="CA14" s="88"/>
      <c r="CB14" s="91">
        <v>1</v>
      </c>
      <c r="CC14" s="91"/>
      <c r="CD14" s="91"/>
      <c r="CE14" s="91"/>
      <c r="CF14" s="92">
        <f>1+1</f>
        <v>2</v>
      </c>
      <c r="CG14" s="91">
        <f>1+1+1</f>
        <v>3</v>
      </c>
      <c r="CH14" s="91">
        <v>1</v>
      </c>
      <c r="CI14" s="91">
        <v>1</v>
      </c>
      <c r="CJ14" s="91">
        <v>1</v>
      </c>
      <c r="CK14" s="91">
        <v>1</v>
      </c>
      <c r="CL14" s="91"/>
      <c r="CM14" s="88"/>
      <c r="CN14" s="91"/>
      <c r="CO14" s="91"/>
      <c r="CP14" s="95"/>
      <c r="CQ14" s="475">
        <f>SUM(E14:CP14)</f>
        <v>70</v>
      </c>
      <c r="CR14" s="475"/>
      <c r="CS14" s="476"/>
      <c r="CT14" s="444"/>
      <c r="CU14" s="445"/>
      <c r="CV14" s="446"/>
      <c r="CW14" s="486"/>
      <c r="CX14" s="487"/>
      <c r="CY14" s="464"/>
      <c r="CZ14" s="465"/>
      <c r="DA14" s="469"/>
      <c r="DB14" s="425"/>
    </row>
    <row r="15" spans="1:128" s="87" customFormat="1" ht="7.5" customHeight="1" x14ac:dyDescent="0.2">
      <c r="A15" s="478"/>
      <c r="B15" s="411"/>
      <c r="C15" s="471" t="s">
        <v>232</v>
      </c>
      <c r="D15" s="472"/>
      <c r="E15" s="93">
        <v>1</v>
      </c>
      <c r="F15" s="93">
        <v>1</v>
      </c>
      <c r="G15" s="93">
        <v>1</v>
      </c>
      <c r="H15" s="88"/>
      <c r="I15" s="93">
        <v>1</v>
      </c>
      <c r="J15" s="93"/>
      <c r="K15" s="93">
        <v>1</v>
      </c>
      <c r="L15" s="93"/>
      <c r="M15" s="93">
        <v>1</v>
      </c>
      <c r="N15" s="94"/>
      <c r="O15" s="88"/>
      <c r="P15" s="93"/>
      <c r="Q15" s="93"/>
      <c r="R15" s="93"/>
      <c r="S15" s="93">
        <v>1</v>
      </c>
      <c r="T15" s="93">
        <v>1</v>
      </c>
      <c r="U15" s="93">
        <v>1</v>
      </c>
      <c r="V15" s="93"/>
      <c r="W15" s="93">
        <v>1</v>
      </c>
      <c r="X15" s="94">
        <v>1</v>
      </c>
      <c r="Y15" s="88"/>
      <c r="Z15" s="93"/>
      <c r="AA15" s="93">
        <v>1</v>
      </c>
      <c r="AB15" s="93"/>
      <c r="AC15" s="93">
        <v>1</v>
      </c>
      <c r="AD15" s="88"/>
      <c r="AE15" s="93">
        <v>1</v>
      </c>
      <c r="AF15" s="93">
        <v>1</v>
      </c>
      <c r="AG15" s="93"/>
      <c r="AH15" s="94"/>
      <c r="AI15" s="93">
        <v>1</v>
      </c>
      <c r="AJ15" s="93"/>
      <c r="AK15" s="93"/>
      <c r="AL15" s="93"/>
      <c r="AM15" s="93">
        <v>1</v>
      </c>
      <c r="AN15" s="93">
        <f>1+1+1</f>
        <v>3</v>
      </c>
      <c r="AO15" s="93">
        <v>1</v>
      </c>
      <c r="AP15" s="93"/>
      <c r="AQ15" s="93">
        <v>1</v>
      </c>
      <c r="AR15" s="94">
        <v>1</v>
      </c>
      <c r="AS15" s="93"/>
      <c r="AT15" s="88"/>
      <c r="AU15" s="93">
        <v>1</v>
      </c>
      <c r="AV15" s="93"/>
      <c r="AW15" s="93">
        <v>1</v>
      </c>
      <c r="AX15" s="93">
        <v>2</v>
      </c>
      <c r="AY15" s="93"/>
      <c r="AZ15" s="93"/>
      <c r="BA15" s="88"/>
      <c r="BB15" s="94">
        <v>1</v>
      </c>
      <c r="BC15" s="88"/>
      <c r="BD15" s="93">
        <v>1</v>
      </c>
      <c r="BE15" s="93"/>
      <c r="BF15" s="93">
        <v>1</v>
      </c>
      <c r="BG15" s="93">
        <f>1+1</f>
        <v>2</v>
      </c>
      <c r="BH15" s="93"/>
      <c r="BI15" s="93">
        <f>1+1</f>
        <v>2</v>
      </c>
      <c r="BJ15" s="91">
        <f>1+1</f>
        <v>2</v>
      </c>
      <c r="BK15" s="91">
        <f>1+1</f>
        <v>2</v>
      </c>
      <c r="BL15" s="94">
        <v>1</v>
      </c>
      <c r="BM15" s="93">
        <v>2</v>
      </c>
      <c r="BN15" s="93"/>
      <c r="BO15" s="93"/>
      <c r="BP15" s="93"/>
      <c r="BQ15" s="93"/>
      <c r="BR15" s="93">
        <f>1+1</f>
        <v>2</v>
      </c>
      <c r="BS15" s="93">
        <v>1</v>
      </c>
      <c r="BT15" s="93">
        <f>1+1</f>
        <v>2</v>
      </c>
      <c r="BU15" s="93"/>
      <c r="BV15" s="94"/>
      <c r="BW15" s="93"/>
      <c r="BX15" s="93"/>
      <c r="BY15" s="93"/>
      <c r="BZ15" s="93"/>
      <c r="CA15" s="88"/>
      <c r="CB15" s="93">
        <v>1</v>
      </c>
      <c r="CC15" s="93"/>
      <c r="CD15" s="93">
        <v>1</v>
      </c>
      <c r="CE15" s="93">
        <f>1+1</f>
        <v>2</v>
      </c>
      <c r="CF15" s="94"/>
      <c r="CG15" s="93"/>
      <c r="CH15" s="93">
        <v>1</v>
      </c>
      <c r="CI15" s="93">
        <v>1</v>
      </c>
      <c r="CJ15" s="93">
        <v>1</v>
      </c>
      <c r="CK15" s="93"/>
      <c r="CL15" s="93">
        <f>1+1</f>
        <v>2</v>
      </c>
      <c r="CM15" s="88"/>
      <c r="CN15" s="93">
        <v>1</v>
      </c>
      <c r="CO15" s="93">
        <f>1+1</f>
        <v>2</v>
      </c>
      <c r="CP15" s="96"/>
      <c r="CQ15" s="475">
        <f>SUM(E15:CP15)</f>
        <v>58</v>
      </c>
      <c r="CR15" s="475"/>
      <c r="CS15" s="476"/>
      <c r="CT15" s="444"/>
      <c r="CU15" s="445"/>
      <c r="CV15" s="446"/>
      <c r="CW15" s="486"/>
      <c r="CX15" s="487"/>
      <c r="CY15" s="464"/>
      <c r="CZ15" s="465"/>
      <c r="DA15" s="469"/>
      <c r="DB15" s="425"/>
      <c r="DL15" s="70"/>
    </row>
    <row r="16" spans="1:128" ht="7.5" customHeight="1" x14ac:dyDescent="0.25">
      <c r="A16" s="478"/>
      <c r="B16" s="490"/>
      <c r="C16" s="490"/>
      <c r="D16" s="491"/>
      <c r="E16" s="97">
        <f>(E14+E15)/(E12+E13)</f>
        <v>1</v>
      </c>
      <c r="F16" s="97">
        <f t="shared" ref="F16:BQ16" si="0">(F14+F15)/(F12+F13)</f>
        <v>1</v>
      </c>
      <c r="G16" s="97">
        <f t="shared" si="0"/>
        <v>1</v>
      </c>
      <c r="H16" s="98"/>
      <c r="I16" s="97">
        <f t="shared" si="0"/>
        <v>1</v>
      </c>
      <c r="J16" s="97">
        <f t="shared" si="0"/>
        <v>1</v>
      </c>
      <c r="K16" s="97">
        <f t="shared" si="0"/>
        <v>1</v>
      </c>
      <c r="L16" s="97">
        <f t="shared" si="0"/>
        <v>1</v>
      </c>
      <c r="M16" s="97">
        <f t="shared" si="0"/>
        <v>1</v>
      </c>
      <c r="N16" s="97">
        <f t="shared" si="0"/>
        <v>1</v>
      </c>
      <c r="O16" s="98"/>
      <c r="P16" s="97">
        <f t="shared" si="0"/>
        <v>1</v>
      </c>
      <c r="Q16" s="97">
        <f t="shared" si="0"/>
        <v>1</v>
      </c>
      <c r="R16" s="97">
        <f t="shared" si="0"/>
        <v>1</v>
      </c>
      <c r="S16" s="97">
        <f t="shared" si="0"/>
        <v>1</v>
      </c>
      <c r="T16" s="97">
        <f t="shared" si="0"/>
        <v>1</v>
      </c>
      <c r="U16" s="97">
        <f t="shared" si="0"/>
        <v>1</v>
      </c>
      <c r="V16" s="97">
        <f t="shared" si="0"/>
        <v>1</v>
      </c>
      <c r="W16" s="97">
        <f t="shared" si="0"/>
        <v>1</v>
      </c>
      <c r="X16" s="97">
        <f t="shared" si="0"/>
        <v>1</v>
      </c>
      <c r="Y16" s="98"/>
      <c r="Z16" s="97">
        <f t="shared" si="0"/>
        <v>1</v>
      </c>
      <c r="AA16" s="97">
        <f t="shared" si="0"/>
        <v>1</v>
      </c>
      <c r="AB16" s="97">
        <f t="shared" si="0"/>
        <v>1</v>
      </c>
      <c r="AC16" s="97">
        <f t="shared" si="0"/>
        <v>1</v>
      </c>
      <c r="AD16" s="98"/>
      <c r="AE16" s="97">
        <f t="shared" si="0"/>
        <v>1</v>
      </c>
      <c r="AF16" s="97">
        <f t="shared" si="0"/>
        <v>1</v>
      </c>
      <c r="AG16" s="97">
        <f t="shared" si="0"/>
        <v>1</v>
      </c>
      <c r="AH16" s="97">
        <f t="shared" si="0"/>
        <v>1</v>
      </c>
      <c r="AI16" s="97">
        <f t="shared" si="0"/>
        <v>1</v>
      </c>
      <c r="AJ16" s="97">
        <f t="shared" si="0"/>
        <v>1</v>
      </c>
      <c r="AK16" s="97">
        <f t="shared" si="0"/>
        <v>1</v>
      </c>
      <c r="AL16" s="97">
        <f t="shared" si="0"/>
        <v>1</v>
      </c>
      <c r="AM16" s="97">
        <f t="shared" si="0"/>
        <v>1</v>
      </c>
      <c r="AN16" s="97">
        <f t="shared" si="0"/>
        <v>1</v>
      </c>
      <c r="AO16" s="97">
        <f t="shared" si="0"/>
        <v>1</v>
      </c>
      <c r="AP16" s="97">
        <f t="shared" si="0"/>
        <v>1</v>
      </c>
      <c r="AQ16" s="97">
        <f t="shared" si="0"/>
        <v>1</v>
      </c>
      <c r="AR16" s="97">
        <f t="shared" si="0"/>
        <v>1</v>
      </c>
      <c r="AS16" s="97">
        <f t="shared" si="0"/>
        <v>1</v>
      </c>
      <c r="AT16" s="98"/>
      <c r="AU16" s="97">
        <f t="shared" si="0"/>
        <v>1</v>
      </c>
      <c r="AV16" s="97">
        <f t="shared" si="0"/>
        <v>1</v>
      </c>
      <c r="AW16" s="97">
        <f t="shared" si="0"/>
        <v>1</v>
      </c>
      <c r="AX16" s="97">
        <f t="shared" si="0"/>
        <v>1</v>
      </c>
      <c r="AY16" s="97">
        <f t="shared" si="0"/>
        <v>1</v>
      </c>
      <c r="AZ16" s="97">
        <f t="shared" si="0"/>
        <v>1</v>
      </c>
      <c r="BA16" s="98"/>
      <c r="BB16" s="97">
        <f t="shared" si="0"/>
        <v>1</v>
      </c>
      <c r="BC16" s="98"/>
      <c r="BD16" s="97">
        <f t="shared" si="0"/>
        <v>1</v>
      </c>
      <c r="BE16" s="97">
        <f t="shared" si="0"/>
        <v>1</v>
      </c>
      <c r="BF16" s="97">
        <f t="shared" si="0"/>
        <v>1</v>
      </c>
      <c r="BG16" s="97">
        <f t="shared" si="0"/>
        <v>1</v>
      </c>
      <c r="BH16" s="97">
        <f t="shared" si="0"/>
        <v>1</v>
      </c>
      <c r="BI16" s="97">
        <f t="shared" si="0"/>
        <v>1</v>
      </c>
      <c r="BJ16" s="97">
        <f t="shared" si="0"/>
        <v>1</v>
      </c>
      <c r="BK16" s="97">
        <f t="shared" si="0"/>
        <v>1</v>
      </c>
      <c r="BL16" s="97">
        <f t="shared" si="0"/>
        <v>1</v>
      </c>
      <c r="BM16" s="97">
        <f t="shared" si="0"/>
        <v>1</v>
      </c>
      <c r="BN16" s="97">
        <f t="shared" si="0"/>
        <v>1</v>
      </c>
      <c r="BO16" s="97">
        <f t="shared" si="0"/>
        <v>1</v>
      </c>
      <c r="BP16" s="97">
        <f t="shared" si="0"/>
        <v>1</v>
      </c>
      <c r="BQ16" s="97">
        <f t="shared" si="0"/>
        <v>1</v>
      </c>
      <c r="BR16" s="97">
        <f t="shared" ref="BR16:CL16" si="1">(BR14+BR15)/(BR12+BR13)</f>
        <v>1</v>
      </c>
      <c r="BS16" s="97">
        <f t="shared" si="1"/>
        <v>1</v>
      </c>
      <c r="BT16" s="97">
        <f t="shared" si="1"/>
        <v>1</v>
      </c>
      <c r="BU16" s="97">
        <f t="shared" si="1"/>
        <v>1</v>
      </c>
      <c r="BV16" s="97">
        <f t="shared" si="1"/>
        <v>1</v>
      </c>
      <c r="BW16" s="97">
        <f t="shared" si="1"/>
        <v>1</v>
      </c>
      <c r="BX16" s="97">
        <f t="shared" si="1"/>
        <v>1</v>
      </c>
      <c r="BY16" s="97">
        <f t="shared" si="1"/>
        <v>1</v>
      </c>
      <c r="BZ16" s="97">
        <f t="shared" si="1"/>
        <v>1</v>
      </c>
      <c r="CA16" s="98"/>
      <c r="CB16" s="97">
        <f t="shared" si="1"/>
        <v>1</v>
      </c>
      <c r="CC16" s="98"/>
      <c r="CD16" s="97">
        <f t="shared" si="1"/>
        <v>1</v>
      </c>
      <c r="CE16" s="97">
        <f t="shared" si="1"/>
        <v>1</v>
      </c>
      <c r="CF16" s="97">
        <f t="shared" si="1"/>
        <v>1</v>
      </c>
      <c r="CG16" s="97">
        <f t="shared" si="1"/>
        <v>1</v>
      </c>
      <c r="CH16" s="97">
        <f t="shared" si="1"/>
        <v>1</v>
      </c>
      <c r="CI16" s="97">
        <f t="shared" si="1"/>
        <v>1</v>
      </c>
      <c r="CJ16" s="97">
        <f t="shared" si="1"/>
        <v>1</v>
      </c>
      <c r="CK16" s="97">
        <f t="shared" si="1"/>
        <v>1</v>
      </c>
      <c r="CL16" s="97">
        <f t="shared" si="1"/>
        <v>1</v>
      </c>
      <c r="CM16" s="98"/>
      <c r="CN16" s="97"/>
      <c r="CO16" s="97"/>
      <c r="CP16" s="99"/>
      <c r="CQ16" s="492">
        <f>SUM(CQ14:CS15)</f>
        <v>128</v>
      </c>
      <c r="CR16" s="492"/>
      <c r="CS16" s="493"/>
      <c r="CT16" s="444"/>
      <c r="CU16" s="445"/>
      <c r="CV16" s="446"/>
      <c r="CW16" s="486"/>
      <c r="CX16" s="487"/>
      <c r="CY16" s="464"/>
      <c r="CZ16" s="465"/>
      <c r="DA16" s="469"/>
      <c r="DB16" s="425"/>
    </row>
    <row r="17" spans="1:106" ht="5.25" customHeight="1" thickBot="1" x14ac:dyDescent="0.3">
      <c r="A17" s="78"/>
      <c r="B17" s="80"/>
      <c r="C17" s="80"/>
      <c r="D17" s="81" t="s">
        <v>235</v>
      </c>
      <c r="E17" s="83">
        <v>0</v>
      </c>
      <c r="F17" s="83">
        <v>0</v>
      </c>
      <c r="G17" s="83">
        <v>0</v>
      </c>
      <c r="H17" s="83"/>
      <c r="I17" s="83">
        <v>0</v>
      </c>
      <c r="J17" s="83">
        <v>0</v>
      </c>
      <c r="K17" s="72"/>
      <c r="L17" s="83">
        <v>0</v>
      </c>
      <c r="M17" s="72"/>
      <c r="N17" s="100">
        <v>0</v>
      </c>
      <c r="O17" s="83"/>
      <c r="P17" s="83">
        <v>0</v>
      </c>
      <c r="Q17" s="83">
        <v>0</v>
      </c>
      <c r="R17" s="83">
        <v>0</v>
      </c>
      <c r="S17" s="83">
        <v>0</v>
      </c>
      <c r="T17" s="83">
        <v>0</v>
      </c>
      <c r="U17" s="83">
        <v>0</v>
      </c>
      <c r="V17" s="83">
        <v>0</v>
      </c>
      <c r="W17" s="83">
        <v>0</v>
      </c>
      <c r="X17" s="100">
        <v>0</v>
      </c>
      <c r="Y17" s="83"/>
      <c r="Z17" s="83">
        <v>0</v>
      </c>
      <c r="AA17" s="72"/>
      <c r="AB17" s="83">
        <v>0</v>
      </c>
      <c r="AC17" s="72"/>
      <c r="AD17" s="83"/>
      <c r="AE17" s="83">
        <v>0</v>
      </c>
      <c r="AF17" s="83">
        <v>0</v>
      </c>
      <c r="AG17" s="83">
        <v>0</v>
      </c>
      <c r="AH17" s="100">
        <v>0</v>
      </c>
      <c r="AI17" s="83">
        <v>0</v>
      </c>
      <c r="AJ17" s="72"/>
      <c r="AK17" s="83">
        <v>0</v>
      </c>
      <c r="AL17" s="83"/>
      <c r="AM17" s="83">
        <v>0</v>
      </c>
      <c r="AN17" s="83">
        <v>0</v>
      </c>
      <c r="AO17" s="83"/>
      <c r="AP17" s="83"/>
      <c r="AQ17" s="72"/>
      <c r="AR17" s="100"/>
      <c r="AS17" s="83"/>
      <c r="AT17" s="83"/>
      <c r="AU17" s="83"/>
      <c r="AV17" s="83"/>
      <c r="AW17" s="83"/>
      <c r="AX17" s="83"/>
      <c r="AY17" s="83"/>
      <c r="AZ17" s="83"/>
      <c r="BA17" s="72"/>
      <c r="BB17" s="100"/>
      <c r="BC17" s="83"/>
      <c r="BD17" s="83"/>
      <c r="BE17" s="83"/>
      <c r="BF17" s="83"/>
      <c r="BG17" s="83"/>
      <c r="BH17" s="72"/>
      <c r="BI17" s="83"/>
      <c r="BJ17" s="83"/>
      <c r="BK17" s="72"/>
      <c r="BL17" s="100"/>
      <c r="BM17" s="83"/>
      <c r="BN17" s="72"/>
      <c r="BO17" s="72"/>
      <c r="BP17" s="83"/>
      <c r="BQ17" s="83"/>
      <c r="BR17" s="83"/>
      <c r="BS17" s="83"/>
      <c r="BT17" s="83"/>
      <c r="BU17" s="83"/>
      <c r="BV17" s="100"/>
      <c r="BW17" s="83"/>
      <c r="BX17" s="83"/>
      <c r="BY17" s="83"/>
      <c r="BZ17" s="83"/>
      <c r="CA17" s="83"/>
      <c r="CB17" s="72"/>
      <c r="CC17" s="83"/>
      <c r="CD17" s="83"/>
      <c r="CE17" s="83"/>
      <c r="CF17" s="100"/>
      <c r="CG17" s="83"/>
      <c r="CH17" s="83"/>
      <c r="CI17" s="83"/>
      <c r="CJ17" s="83">
        <v>0</v>
      </c>
      <c r="CK17" s="83">
        <v>0</v>
      </c>
      <c r="CL17" s="83">
        <v>0</v>
      </c>
      <c r="CM17" s="83"/>
      <c r="CN17" s="83">
        <v>0</v>
      </c>
      <c r="CO17" s="83">
        <v>0</v>
      </c>
      <c r="CP17" s="100"/>
      <c r="CQ17" s="494"/>
      <c r="CR17" s="494"/>
      <c r="CS17" s="495"/>
      <c r="CT17" s="447"/>
      <c r="CU17" s="448"/>
      <c r="CV17" s="449"/>
      <c r="CW17" s="488"/>
      <c r="CX17" s="489"/>
      <c r="CY17" s="466"/>
      <c r="CZ17" s="467"/>
      <c r="DA17" s="470"/>
      <c r="DB17" s="426"/>
    </row>
    <row r="18" spans="1:106" s="87" customFormat="1" ht="7.5" customHeight="1" x14ac:dyDescent="0.2">
      <c r="A18" s="501" t="s">
        <v>233</v>
      </c>
      <c r="B18" s="503" t="s">
        <v>234</v>
      </c>
      <c r="C18" s="503"/>
      <c r="D18" s="504"/>
      <c r="E18" s="84"/>
      <c r="F18" s="84"/>
      <c r="G18" s="84"/>
      <c r="H18" s="84"/>
      <c r="I18" s="84"/>
      <c r="J18" s="84"/>
      <c r="K18" s="84"/>
      <c r="L18" s="84"/>
      <c r="M18" s="84"/>
      <c r="N18" s="85"/>
      <c r="O18" s="84">
        <v>1</v>
      </c>
      <c r="P18" s="84"/>
      <c r="Q18" s="84">
        <v>1</v>
      </c>
      <c r="R18" s="84"/>
      <c r="S18" s="84"/>
      <c r="T18" s="84"/>
      <c r="U18" s="84"/>
      <c r="V18" s="84">
        <v>1</v>
      </c>
      <c r="W18" s="84"/>
      <c r="X18" s="85"/>
      <c r="Y18" s="84"/>
      <c r="Z18" s="84"/>
      <c r="AA18" s="84"/>
      <c r="AB18" s="84"/>
      <c r="AC18" s="84"/>
      <c r="AD18" s="84"/>
      <c r="AE18" s="84">
        <v>1</v>
      </c>
      <c r="AF18" s="84"/>
      <c r="AG18" s="84"/>
      <c r="AH18" s="85"/>
      <c r="AI18" s="84"/>
      <c r="AJ18" s="84"/>
      <c r="AK18" s="84">
        <v>1</v>
      </c>
      <c r="AL18" s="84"/>
      <c r="AM18" s="84"/>
      <c r="AN18" s="84"/>
      <c r="AO18" s="84"/>
      <c r="AP18" s="84">
        <v>1</v>
      </c>
      <c r="AQ18" s="84">
        <v>1</v>
      </c>
      <c r="AR18" s="85"/>
      <c r="AS18" s="84"/>
      <c r="AT18" s="84"/>
      <c r="AU18" s="84"/>
      <c r="AV18" s="84"/>
      <c r="AW18" s="84"/>
      <c r="AX18" s="84"/>
      <c r="AY18" s="84"/>
      <c r="AZ18" s="84"/>
      <c r="BA18" s="84"/>
      <c r="BB18" s="85"/>
      <c r="BC18" s="84"/>
      <c r="BD18" s="84"/>
      <c r="BE18" s="84"/>
      <c r="BF18" s="84"/>
      <c r="BG18" s="84"/>
      <c r="BH18" s="84"/>
      <c r="BI18" s="84"/>
      <c r="BJ18" s="84"/>
      <c r="BK18" s="84"/>
      <c r="BL18" s="85"/>
      <c r="BM18" s="84"/>
      <c r="BN18" s="84"/>
      <c r="BO18" s="84"/>
      <c r="BP18" s="84"/>
      <c r="BQ18" s="84"/>
      <c r="BR18" s="84"/>
      <c r="BS18" s="84"/>
      <c r="BT18" s="84"/>
      <c r="BU18" s="84"/>
      <c r="BV18" s="85"/>
      <c r="BW18" s="84"/>
      <c r="BX18" s="84"/>
      <c r="BY18" s="84"/>
      <c r="BZ18" s="84"/>
      <c r="CA18" s="84"/>
      <c r="CB18" s="84"/>
      <c r="CC18" s="84"/>
      <c r="CD18" s="84"/>
      <c r="CE18" s="84"/>
      <c r="CF18" s="85"/>
      <c r="CG18" s="84"/>
      <c r="CH18" s="84"/>
      <c r="CI18" s="84"/>
      <c r="CJ18" s="84"/>
      <c r="CK18" s="84"/>
      <c r="CL18" s="84"/>
      <c r="CM18" s="101"/>
      <c r="CN18" s="101"/>
      <c r="CO18" s="101"/>
      <c r="CP18" s="102">
        <v>1</v>
      </c>
      <c r="CQ18" s="103"/>
      <c r="CR18" s="103"/>
      <c r="CS18" s="103"/>
      <c r="CT18" s="441">
        <f>CW18/313</f>
        <v>0.92651757188498407</v>
      </c>
      <c r="CU18" s="442"/>
      <c r="CV18" s="443"/>
      <c r="CW18" s="450">
        <v>290</v>
      </c>
      <c r="CX18" s="451"/>
      <c r="CY18" s="462">
        <v>286</v>
      </c>
      <c r="CZ18" s="463"/>
      <c r="DA18" s="421">
        <f>CW18-CY18</f>
        <v>4</v>
      </c>
      <c r="DB18" s="424" t="s">
        <v>271</v>
      </c>
    </row>
    <row r="19" spans="1:106" ht="7.5" customHeight="1" x14ac:dyDescent="0.25">
      <c r="A19" s="502"/>
      <c r="B19" s="104"/>
      <c r="C19" s="104"/>
      <c r="D19" s="105"/>
      <c r="E19" s="106"/>
      <c r="F19" s="98"/>
      <c r="G19" s="98"/>
      <c r="H19" s="98"/>
      <c r="I19" s="98"/>
      <c r="J19" s="98"/>
      <c r="K19" s="98"/>
      <c r="L19" s="98"/>
      <c r="M19" s="98"/>
      <c r="N19" s="99"/>
      <c r="O19" s="77">
        <v>0.9</v>
      </c>
      <c r="P19" s="98"/>
      <c r="Q19" s="77">
        <v>0.92</v>
      </c>
      <c r="R19" s="98"/>
      <c r="S19" s="98"/>
      <c r="T19" s="98"/>
      <c r="U19" s="98"/>
      <c r="V19" s="77">
        <v>0.92</v>
      </c>
      <c r="W19" s="98"/>
      <c r="X19" s="99"/>
      <c r="Y19" s="98"/>
      <c r="Z19" s="98"/>
      <c r="AA19" s="98"/>
      <c r="AB19" s="98"/>
      <c r="AC19" s="98"/>
      <c r="AD19" s="98"/>
      <c r="AE19" s="77">
        <v>0.94</v>
      </c>
      <c r="AF19" s="98"/>
      <c r="AG19" s="98"/>
      <c r="AH19" s="99"/>
      <c r="AI19" s="98"/>
      <c r="AJ19" s="98"/>
      <c r="AK19" s="77">
        <v>0.92</v>
      </c>
      <c r="AL19" s="98"/>
      <c r="AM19" s="98"/>
      <c r="AN19" s="98"/>
      <c r="AO19" s="98"/>
      <c r="AP19" s="77">
        <v>0.4</v>
      </c>
      <c r="AQ19" s="77">
        <v>0.4</v>
      </c>
      <c r="AR19" s="99"/>
      <c r="AS19" s="98"/>
      <c r="AT19" s="98"/>
      <c r="AU19" s="98"/>
      <c r="AV19" s="98"/>
      <c r="AW19" s="98"/>
      <c r="AX19" s="98"/>
      <c r="AY19" s="98"/>
      <c r="AZ19" s="98"/>
      <c r="BA19" s="98"/>
      <c r="BB19" s="99"/>
      <c r="BC19" s="98"/>
      <c r="BD19" s="98"/>
      <c r="BE19" s="98"/>
      <c r="BF19" s="98"/>
      <c r="BG19" s="98"/>
      <c r="BH19" s="98"/>
      <c r="BI19" s="98"/>
      <c r="BJ19" s="98"/>
      <c r="BK19" s="98"/>
      <c r="BL19" s="99"/>
      <c r="BM19" s="98"/>
      <c r="BN19" s="98"/>
      <c r="BO19" s="98"/>
      <c r="BP19" s="98"/>
      <c r="BQ19" s="98"/>
      <c r="BR19" s="98"/>
      <c r="BS19" s="98"/>
      <c r="BT19" s="98"/>
      <c r="BU19" s="98"/>
      <c r="BV19" s="99"/>
      <c r="BW19" s="98"/>
      <c r="BX19" s="98"/>
      <c r="BY19" s="98"/>
      <c r="BZ19" s="98"/>
      <c r="CA19" s="98"/>
      <c r="CB19" s="98"/>
      <c r="CC19" s="98"/>
      <c r="CD19" s="98"/>
      <c r="CE19" s="98"/>
      <c r="CF19" s="99"/>
      <c r="CG19" s="98"/>
      <c r="CH19" s="98"/>
      <c r="CI19" s="98"/>
      <c r="CJ19" s="98"/>
      <c r="CK19" s="98"/>
      <c r="CL19" s="98"/>
      <c r="CM19" s="98"/>
      <c r="CN19" s="98"/>
      <c r="CO19" s="98"/>
      <c r="CP19" s="107">
        <v>0.94</v>
      </c>
      <c r="CQ19" s="427">
        <f>SUM(E19:CP19)</f>
        <v>6.3400000000000016</v>
      </c>
      <c r="CR19" s="427"/>
      <c r="CS19" s="428"/>
      <c r="CT19" s="444"/>
      <c r="CU19" s="445"/>
      <c r="CV19" s="446"/>
      <c r="CW19" s="452"/>
      <c r="CX19" s="453"/>
      <c r="CY19" s="464"/>
      <c r="CZ19" s="465"/>
      <c r="DA19" s="422"/>
      <c r="DB19" s="425"/>
    </row>
    <row r="20" spans="1:106" ht="5.25" customHeight="1" thickBot="1" x14ac:dyDescent="0.3">
      <c r="A20" s="78"/>
      <c r="B20" s="80"/>
      <c r="C20" s="80"/>
      <c r="D20" s="81" t="s">
        <v>235</v>
      </c>
      <c r="E20" s="72"/>
      <c r="F20" s="72"/>
      <c r="G20" s="72"/>
      <c r="H20" s="72"/>
      <c r="I20" s="72"/>
      <c r="J20" s="72"/>
      <c r="K20" s="72"/>
      <c r="L20" s="72"/>
      <c r="M20" s="72"/>
      <c r="N20" s="82"/>
      <c r="O20" s="83">
        <v>0.1</v>
      </c>
      <c r="P20" s="72"/>
      <c r="Q20" s="83">
        <v>0.1</v>
      </c>
      <c r="R20" s="72"/>
      <c r="S20" s="72"/>
      <c r="T20" s="72"/>
      <c r="U20" s="72"/>
      <c r="V20" s="83">
        <v>0.1</v>
      </c>
      <c r="W20" s="72"/>
      <c r="X20" s="82"/>
      <c r="Y20" s="72"/>
      <c r="Z20" s="72"/>
      <c r="AA20" s="72"/>
      <c r="AB20" s="72"/>
      <c r="AC20" s="72"/>
      <c r="AD20" s="72"/>
      <c r="AE20" s="83">
        <v>0.1</v>
      </c>
      <c r="AF20" s="72"/>
      <c r="AG20" s="72"/>
      <c r="AH20" s="82"/>
      <c r="AI20" s="72"/>
      <c r="AJ20" s="72"/>
      <c r="AK20" s="83">
        <v>0.1</v>
      </c>
      <c r="AL20" s="72"/>
      <c r="AM20" s="72"/>
      <c r="AN20" s="72"/>
      <c r="AO20" s="72"/>
      <c r="AP20" s="83">
        <v>0.1</v>
      </c>
      <c r="AQ20" s="83">
        <v>0.1</v>
      </c>
      <c r="AR20" s="82"/>
      <c r="AS20" s="72"/>
      <c r="AT20" s="72"/>
      <c r="AU20" s="72"/>
      <c r="AV20" s="72"/>
      <c r="AW20" s="72"/>
      <c r="AX20" s="72"/>
      <c r="AY20" s="72"/>
      <c r="AZ20" s="72"/>
      <c r="BA20" s="72"/>
      <c r="BB20" s="82"/>
      <c r="BC20" s="72"/>
      <c r="BD20" s="72"/>
      <c r="BE20" s="72"/>
      <c r="BF20" s="72"/>
      <c r="BG20" s="72"/>
      <c r="BH20" s="72"/>
      <c r="BI20" s="72"/>
      <c r="BJ20" s="72"/>
      <c r="BK20" s="72"/>
      <c r="BL20" s="82"/>
      <c r="BM20" s="72"/>
      <c r="BN20" s="72"/>
      <c r="BO20" s="72"/>
      <c r="BP20" s="72"/>
      <c r="BQ20" s="72"/>
      <c r="BR20" s="72"/>
      <c r="BS20" s="72"/>
      <c r="BT20" s="72"/>
      <c r="BU20" s="72"/>
      <c r="BV20" s="82"/>
      <c r="BW20" s="72"/>
      <c r="BX20" s="72"/>
      <c r="BY20" s="72"/>
      <c r="BZ20" s="72"/>
      <c r="CA20" s="72"/>
      <c r="CB20" s="72"/>
      <c r="CC20" s="72"/>
      <c r="CD20" s="72"/>
      <c r="CE20" s="72"/>
      <c r="CF20" s="82"/>
      <c r="CG20" s="72"/>
      <c r="CH20" s="72"/>
      <c r="CI20" s="72"/>
      <c r="CJ20" s="72"/>
      <c r="CK20" s="72"/>
      <c r="CL20" s="72"/>
      <c r="CM20" s="72"/>
      <c r="CN20" s="72"/>
      <c r="CO20" s="72"/>
      <c r="CP20" s="100"/>
      <c r="CQ20" s="429"/>
      <c r="CR20" s="429"/>
      <c r="CS20" s="430"/>
      <c r="CT20" s="447"/>
      <c r="CU20" s="448"/>
      <c r="CV20" s="449"/>
      <c r="CW20" s="454"/>
      <c r="CX20" s="455"/>
      <c r="CY20" s="466"/>
      <c r="CZ20" s="467"/>
      <c r="DA20" s="423"/>
      <c r="DB20" s="426"/>
    </row>
    <row r="21" spans="1:106" s="87" customFormat="1" ht="5.25" customHeight="1" x14ac:dyDescent="0.2">
      <c r="A21" s="477" t="s">
        <v>236</v>
      </c>
      <c r="B21" s="496"/>
      <c r="C21" s="496"/>
      <c r="D21" s="497"/>
      <c r="E21" s="103"/>
      <c r="F21" s="103"/>
      <c r="G21" s="103"/>
      <c r="H21" s="103"/>
      <c r="I21" s="103"/>
      <c r="J21" s="103"/>
      <c r="K21" s="103"/>
      <c r="L21" s="103"/>
      <c r="M21" s="103"/>
      <c r="N21" s="86"/>
      <c r="O21" s="103"/>
      <c r="P21" s="103"/>
      <c r="Q21" s="103"/>
      <c r="R21" s="103"/>
      <c r="S21" s="103"/>
      <c r="T21" s="103"/>
      <c r="U21" s="103"/>
      <c r="V21" s="103"/>
      <c r="W21" s="103"/>
      <c r="X21" s="86"/>
      <c r="Y21" s="103"/>
      <c r="Z21" s="103"/>
      <c r="AA21" s="103"/>
      <c r="AB21" s="103"/>
      <c r="AC21" s="103"/>
      <c r="AD21" s="103"/>
      <c r="AE21" s="103"/>
      <c r="AF21" s="103"/>
      <c r="AG21" s="103"/>
      <c r="AH21" s="86"/>
      <c r="AI21" s="103"/>
      <c r="AJ21" s="103"/>
      <c r="AK21" s="103"/>
      <c r="AL21" s="103"/>
      <c r="AM21" s="103"/>
      <c r="AN21" s="103"/>
      <c r="AO21" s="103"/>
      <c r="AP21" s="103"/>
      <c r="AQ21" s="103"/>
      <c r="AR21" s="86"/>
      <c r="AS21" s="103"/>
      <c r="AT21" s="103"/>
      <c r="AU21" s="103"/>
      <c r="AV21" s="103"/>
      <c r="AW21" s="103"/>
      <c r="AX21" s="103"/>
      <c r="AY21" s="103"/>
      <c r="AZ21" s="103"/>
      <c r="BA21" s="103"/>
      <c r="BB21" s="103"/>
      <c r="BC21" s="108"/>
      <c r="BD21" s="103"/>
      <c r="BE21" s="103"/>
      <c r="BF21" s="103"/>
      <c r="BG21" s="103"/>
      <c r="BH21" s="103"/>
      <c r="BI21" s="103"/>
      <c r="BJ21" s="103"/>
      <c r="BK21" s="103"/>
      <c r="BL21" s="86"/>
      <c r="BM21" s="103"/>
      <c r="BN21" s="103"/>
      <c r="BO21" s="103"/>
      <c r="BP21" s="103"/>
      <c r="BQ21" s="103"/>
      <c r="BR21" s="103"/>
      <c r="BS21" s="103"/>
      <c r="BT21" s="103"/>
      <c r="BU21" s="103"/>
      <c r="BV21" s="103"/>
      <c r="BW21" s="108"/>
      <c r="BX21" s="103"/>
      <c r="BY21" s="103"/>
      <c r="BZ21" s="103"/>
      <c r="CA21" s="103"/>
      <c r="CB21" s="103"/>
      <c r="CC21" s="103"/>
      <c r="CD21" s="103"/>
      <c r="CE21" s="103"/>
      <c r="CF21" s="86"/>
      <c r="CG21" s="103"/>
      <c r="CH21" s="103"/>
      <c r="CI21" s="103"/>
      <c r="CJ21" s="103"/>
      <c r="CK21" s="103"/>
      <c r="CL21" s="103"/>
      <c r="CP21" s="109"/>
      <c r="CQ21" s="103"/>
      <c r="CR21" s="103"/>
      <c r="CS21" s="103"/>
      <c r="CT21" s="441">
        <f>CW21/90</f>
        <v>0.98</v>
      </c>
      <c r="CU21" s="442"/>
      <c r="CV21" s="443"/>
      <c r="CW21" s="450">
        <v>88.2</v>
      </c>
      <c r="CX21" s="451"/>
      <c r="CY21" s="462">
        <v>88</v>
      </c>
      <c r="CZ21" s="463"/>
      <c r="DA21" s="421">
        <f>CW21-CY21</f>
        <v>0.20000000000000284</v>
      </c>
      <c r="DB21" s="424" t="s">
        <v>272</v>
      </c>
    </row>
    <row r="22" spans="1:106" ht="7.5" customHeight="1" x14ac:dyDescent="0.25">
      <c r="A22" s="498"/>
      <c r="B22" s="499"/>
      <c r="C22" s="499"/>
      <c r="D22" s="500"/>
      <c r="E22" s="110">
        <v>1</v>
      </c>
      <c r="F22" s="98">
        <v>1</v>
      </c>
      <c r="G22" s="98">
        <v>1</v>
      </c>
      <c r="H22" s="98">
        <v>1</v>
      </c>
      <c r="I22" s="98">
        <v>1</v>
      </c>
      <c r="J22" s="110">
        <v>1</v>
      </c>
      <c r="K22" s="110">
        <v>1</v>
      </c>
      <c r="L22" s="98">
        <v>1</v>
      </c>
      <c r="M22" s="98">
        <v>1</v>
      </c>
      <c r="N22" s="99">
        <v>1</v>
      </c>
      <c r="O22" s="110">
        <v>1</v>
      </c>
      <c r="P22" s="98">
        <v>1</v>
      </c>
      <c r="Q22" s="98">
        <v>1</v>
      </c>
      <c r="R22" s="98">
        <v>1</v>
      </c>
      <c r="S22" s="98">
        <v>1</v>
      </c>
      <c r="T22" s="110">
        <v>1</v>
      </c>
      <c r="U22" s="110">
        <v>1</v>
      </c>
      <c r="V22" s="98">
        <v>1</v>
      </c>
      <c r="W22" s="98">
        <v>1</v>
      </c>
      <c r="X22" s="99">
        <v>1</v>
      </c>
      <c r="Y22" s="110">
        <v>1</v>
      </c>
      <c r="Z22" s="98">
        <v>1</v>
      </c>
      <c r="AA22" s="98">
        <v>1</v>
      </c>
      <c r="AB22" s="98">
        <v>1</v>
      </c>
      <c r="AC22" s="98">
        <v>1</v>
      </c>
      <c r="AD22" s="110">
        <v>1</v>
      </c>
      <c r="AE22" s="110">
        <v>1</v>
      </c>
      <c r="AF22" s="98">
        <v>1</v>
      </c>
      <c r="AG22" s="98">
        <v>1</v>
      </c>
      <c r="AH22" s="99">
        <v>1</v>
      </c>
      <c r="AI22" s="110">
        <v>1</v>
      </c>
      <c r="AJ22" s="98">
        <v>1</v>
      </c>
      <c r="AK22" s="98">
        <v>1</v>
      </c>
      <c r="AL22" s="98">
        <v>1</v>
      </c>
      <c r="AM22" s="98">
        <v>1</v>
      </c>
      <c r="AN22" s="110">
        <v>1</v>
      </c>
      <c r="AO22" s="110">
        <v>1</v>
      </c>
      <c r="AP22" s="98">
        <v>0.5</v>
      </c>
      <c r="AQ22" s="98">
        <v>0.5</v>
      </c>
      <c r="AR22" s="99">
        <v>1</v>
      </c>
      <c r="AS22" s="110">
        <v>1</v>
      </c>
      <c r="AT22" s="98">
        <v>1</v>
      </c>
      <c r="AU22" s="98">
        <v>1</v>
      </c>
      <c r="AV22" s="98">
        <v>0.9</v>
      </c>
      <c r="AW22" s="98">
        <v>1</v>
      </c>
      <c r="AX22" s="110">
        <v>1</v>
      </c>
      <c r="AY22" s="110">
        <v>1</v>
      </c>
      <c r="AZ22" s="98">
        <v>1</v>
      </c>
      <c r="BA22" s="98">
        <v>1</v>
      </c>
      <c r="BB22" s="99">
        <v>1</v>
      </c>
      <c r="BC22" s="110">
        <v>1</v>
      </c>
      <c r="BD22" s="98">
        <v>1</v>
      </c>
      <c r="BE22" s="98">
        <v>1</v>
      </c>
      <c r="BF22" s="98">
        <v>1</v>
      </c>
      <c r="BG22" s="98">
        <v>1</v>
      </c>
      <c r="BH22" s="110">
        <v>1</v>
      </c>
      <c r="BI22" s="110">
        <v>1</v>
      </c>
      <c r="BJ22" s="98">
        <v>1</v>
      </c>
      <c r="BK22" s="98">
        <v>1</v>
      </c>
      <c r="BL22" s="99">
        <v>1</v>
      </c>
      <c r="BM22" s="110">
        <v>1</v>
      </c>
      <c r="BN22" s="98">
        <v>1</v>
      </c>
      <c r="BO22" s="98">
        <v>1</v>
      </c>
      <c r="BP22" s="98">
        <v>1</v>
      </c>
      <c r="BQ22" s="98">
        <v>1</v>
      </c>
      <c r="BR22" s="110">
        <v>1</v>
      </c>
      <c r="BS22" s="110">
        <v>1</v>
      </c>
      <c r="BT22" s="98">
        <v>1</v>
      </c>
      <c r="BU22" s="98">
        <v>1</v>
      </c>
      <c r="BV22" s="99">
        <v>1</v>
      </c>
      <c r="BW22" s="110">
        <v>1</v>
      </c>
      <c r="BX22" s="98">
        <v>1</v>
      </c>
      <c r="BY22" s="98">
        <v>1</v>
      </c>
      <c r="BZ22" s="98">
        <v>1</v>
      </c>
      <c r="CA22" s="98">
        <v>1</v>
      </c>
      <c r="CB22" s="110">
        <v>1</v>
      </c>
      <c r="CC22" s="110">
        <v>1</v>
      </c>
      <c r="CD22" s="98">
        <v>1</v>
      </c>
      <c r="CE22" s="98">
        <v>1</v>
      </c>
      <c r="CF22" s="99">
        <v>1</v>
      </c>
      <c r="CG22" s="110">
        <v>1</v>
      </c>
      <c r="CH22" s="98">
        <v>1</v>
      </c>
      <c r="CI22" s="98">
        <v>1</v>
      </c>
      <c r="CJ22" s="98">
        <v>1</v>
      </c>
      <c r="CK22" s="98">
        <v>1</v>
      </c>
      <c r="CL22" s="110">
        <v>1</v>
      </c>
      <c r="CM22" s="110">
        <v>1</v>
      </c>
      <c r="CN22" s="98">
        <v>1</v>
      </c>
      <c r="CO22" s="98">
        <v>1</v>
      </c>
      <c r="CP22" s="99">
        <v>1</v>
      </c>
      <c r="CQ22" s="427">
        <f>SUM(E22:CP22)+68</f>
        <v>156.9</v>
      </c>
      <c r="CR22" s="427"/>
      <c r="CS22" s="428"/>
      <c r="CT22" s="444"/>
      <c r="CU22" s="445"/>
      <c r="CV22" s="446"/>
      <c r="CW22" s="452"/>
      <c r="CX22" s="453"/>
      <c r="CY22" s="464"/>
      <c r="CZ22" s="465"/>
      <c r="DA22" s="422"/>
      <c r="DB22" s="425"/>
    </row>
    <row r="23" spans="1:106" ht="5.25" customHeight="1" thickBot="1" x14ac:dyDescent="0.3">
      <c r="A23" s="78"/>
      <c r="B23" s="80"/>
      <c r="C23" s="80"/>
      <c r="D23" s="81" t="s">
        <v>235</v>
      </c>
      <c r="E23" s="83">
        <v>0</v>
      </c>
      <c r="F23" s="72"/>
      <c r="G23" s="72"/>
      <c r="H23" s="72"/>
      <c r="I23" s="72"/>
      <c r="J23" s="83"/>
      <c r="K23" s="83"/>
      <c r="L23" s="72"/>
      <c r="M23" s="72"/>
      <c r="N23" s="82"/>
      <c r="O23" s="72"/>
      <c r="P23" s="72"/>
      <c r="Q23" s="72"/>
      <c r="R23" s="72"/>
      <c r="S23" s="72"/>
      <c r="T23" s="72"/>
      <c r="U23" s="72"/>
      <c r="V23" s="72"/>
      <c r="W23" s="72"/>
      <c r="X23" s="82"/>
      <c r="Y23" s="72"/>
      <c r="Z23" s="72"/>
      <c r="AA23" s="72"/>
      <c r="AB23" s="72"/>
      <c r="AC23" s="72"/>
      <c r="AD23" s="72"/>
      <c r="AE23" s="72"/>
      <c r="AF23" s="72"/>
      <c r="AG23" s="72"/>
      <c r="AH23" s="82"/>
      <c r="AI23" s="72"/>
      <c r="AJ23" s="72"/>
      <c r="AK23" s="72"/>
      <c r="AL23" s="72"/>
      <c r="AM23" s="72"/>
      <c r="AN23" s="72"/>
      <c r="AO23" s="72"/>
      <c r="AP23" s="72"/>
      <c r="AQ23" s="72"/>
      <c r="AR23" s="82"/>
      <c r="AS23" s="83"/>
      <c r="AT23" s="83"/>
      <c r="AU23" s="72"/>
      <c r="AV23" s="83"/>
      <c r="AW23" s="83"/>
      <c r="AX23" s="83"/>
      <c r="AY23" s="83"/>
      <c r="AZ23" s="72"/>
      <c r="BA23" s="72"/>
      <c r="BB23" s="72"/>
      <c r="BC23" s="111"/>
      <c r="BD23" s="72"/>
      <c r="BE23" s="83"/>
      <c r="BF23" s="83"/>
      <c r="BG23" s="83"/>
      <c r="BH23" s="83"/>
      <c r="BI23" s="83"/>
      <c r="BJ23" s="83"/>
      <c r="BK23" s="83"/>
      <c r="BL23" s="100"/>
      <c r="BM23" s="72"/>
      <c r="BN23" s="72"/>
      <c r="BO23" s="72"/>
      <c r="BP23" s="72"/>
      <c r="BQ23" s="72"/>
      <c r="BR23" s="72"/>
      <c r="BS23" s="72"/>
      <c r="BT23" s="72"/>
      <c r="BU23" s="72"/>
      <c r="BV23" s="72"/>
      <c r="BW23" s="111"/>
      <c r="BX23" s="83"/>
      <c r="BY23" s="72"/>
      <c r="BZ23" s="83"/>
      <c r="CA23" s="72"/>
      <c r="CB23" s="72"/>
      <c r="CC23" s="72"/>
      <c r="CD23" s="72"/>
      <c r="CE23" s="72"/>
      <c r="CF23" s="82"/>
      <c r="CG23" s="72"/>
      <c r="CH23" s="72"/>
      <c r="CI23" s="72"/>
      <c r="CJ23" s="72"/>
      <c r="CK23" s="72"/>
      <c r="CL23" s="72"/>
      <c r="CM23" s="72"/>
      <c r="CN23" s="72"/>
      <c r="CO23" s="72"/>
      <c r="CP23" s="100"/>
      <c r="CQ23" s="429"/>
      <c r="CR23" s="429"/>
      <c r="CS23" s="430"/>
      <c r="CT23" s="447"/>
      <c r="CU23" s="448"/>
      <c r="CV23" s="449"/>
      <c r="CW23" s="454"/>
      <c r="CX23" s="455"/>
      <c r="CY23" s="466"/>
      <c r="CZ23" s="467"/>
      <c r="DA23" s="423"/>
      <c r="DB23" s="426"/>
    </row>
    <row r="24" spans="1:106" ht="5.25" customHeight="1" x14ac:dyDescent="0.25">
      <c r="A24" s="477" t="s">
        <v>237</v>
      </c>
      <c r="B24" s="496"/>
      <c r="C24" s="496"/>
      <c r="D24" s="497"/>
      <c r="E24" s="74"/>
      <c r="F24" s="74"/>
      <c r="G24" s="74"/>
      <c r="H24" s="74"/>
      <c r="I24" s="74"/>
      <c r="J24" s="74"/>
      <c r="K24" s="74"/>
      <c r="L24" s="74"/>
      <c r="M24" s="74"/>
      <c r="N24" s="75"/>
      <c r="O24" s="74"/>
      <c r="P24" s="74"/>
      <c r="Q24" s="74"/>
      <c r="R24" s="74"/>
      <c r="S24" s="74"/>
      <c r="T24" s="74"/>
      <c r="U24" s="74"/>
      <c r="V24" s="74"/>
      <c r="W24" s="74"/>
      <c r="X24" s="75"/>
      <c r="Y24" s="74"/>
      <c r="Z24" s="74"/>
      <c r="AA24" s="74"/>
      <c r="AB24" s="74"/>
      <c r="AC24" s="74"/>
      <c r="AD24" s="74"/>
      <c r="AE24" s="74"/>
      <c r="AF24" s="74"/>
      <c r="AG24" s="74"/>
      <c r="AH24" s="74"/>
      <c r="AI24" s="112"/>
      <c r="AJ24" s="74"/>
      <c r="AK24" s="74"/>
      <c r="AL24" s="74"/>
      <c r="AM24" s="74"/>
      <c r="AN24" s="74"/>
      <c r="AO24" s="74"/>
      <c r="AP24" s="74"/>
      <c r="AQ24" s="74"/>
      <c r="AR24" s="75"/>
      <c r="AS24" s="74"/>
      <c r="AT24" s="74"/>
      <c r="AU24" s="74"/>
      <c r="AV24" s="74"/>
      <c r="AW24" s="74"/>
      <c r="AX24" s="74"/>
      <c r="AY24" s="74"/>
      <c r="AZ24" s="74"/>
      <c r="BA24" s="74"/>
      <c r="BB24" s="74"/>
      <c r="BC24" s="112"/>
      <c r="BD24" s="74"/>
      <c r="BE24" s="74"/>
      <c r="BF24" s="74"/>
      <c r="BG24" s="74"/>
      <c r="BH24" s="74"/>
      <c r="BI24" s="74"/>
      <c r="BJ24" s="74"/>
      <c r="BK24" s="74"/>
      <c r="BL24" s="75"/>
      <c r="BM24" s="74"/>
      <c r="BN24" s="74"/>
      <c r="BO24" s="74"/>
      <c r="BP24" s="74"/>
      <c r="BQ24" s="74"/>
      <c r="BR24" s="74"/>
      <c r="BS24" s="74"/>
      <c r="BT24" s="74"/>
      <c r="BU24" s="74"/>
      <c r="BV24" s="74"/>
      <c r="BW24" s="112"/>
      <c r="BX24" s="74"/>
      <c r="BY24" s="74"/>
      <c r="BZ24" s="74"/>
      <c r="CA24" s="74"/>
      <c r="CB24" s="74"/>
      <c r="CC24" s="74"/>
      <c r="CD24" s="74"/>
      <c r="CE24" s="74"/>
      <c r="CF24" s="75"/>
      <c r="CG24" s="74"/>
      <c r="CH24" s="74"/>
      <c r="CI24" s="74"/>
      <c r="CJ24" s="74"/>
      <c r="CK24" s="74"/>
      <c r="CL24" s="74"/>
      <c r="CM24" s="74"/>
      <c r="CN24" s="74"/>
      <c r="CO24" s="74"/>
      <c r="CP24" s="75"/>
      <c r="CQ24" s="74"/>
      <c r="CR24" s="74"/>
      <c r="CS24" s="74"/>
      <c r="CT24" s="441">
        <f>CW24/90</f>
        <v>0.51888888888888896</v>
      </c>
      <c r="CU24" s="442"/>
      <c r="CV24" s="443"/>
      <c r="CW24" s="450">
        <f>CQ25</f>
        <v>46.7</v>
      </c>
      <c r="CX24" s="451"/>
      <c r="CY24" s="462">
        <v>46.7</v>
      </c>
      <c r="CZ24" s="463"/>
      <c r="DA24" s="421">
        <f>CW24-CY24</f>
        <v>0</v>
      </c>
      <c r="DB24" s="424" t="s">
        <v>272</v>
      </c>
    </row>
    <row r="25" spans="1:106" ht="7.5" customHeight="1" x14ac:dyDescent="0.25">
      <c r="A25" s="498"/>
      <c r="B25" s="499"/>
      <c r="C25" s="499"/>
      <c r="D25" s="500"/>
      <c r="E25" s="110">
        <v>1</v>
      </c>
      <c r="F25" s="98">
        <v>1</v>
      </c>
      <c r="G25" s="98">
        <v>1</v>
      </c>
      <c r="H25" s="98">
        <v>1</v>
      </c>
      <c r="I25" s="98">
        <v>1</v>
      </c>
      <c r="J25" s="110">
        <v>1</v>
      </c>
      <c r="K25" s="110">
        <v>1</v>
      </c>
      <c r="L25" s="98">
        <v>1</v>
      </c>
      <c r="M25" s="98">
        <v>1</v>
      </c>
      <c r="N25" s="99">
        <v>0.8</v>
      </c>
      <c r="O25" s="110">
        <v>1</v>
      </c>
      <c r="P25" s="98">
        <v>0.8</v>
      </c>
      <c r="Q25" s="98">
        <v>0.8</v>
      </c>
      <c r="R25" s="98">
        <v>1</v>
      </c>
      <c r="S25" s="98">
        <v>1</v>
      </c>
      <c r="T25" s="110">
        <v>0.8</v>
      </c>
      <c r="U25" s="110">
        <v>1</v>
      </c>
      <c r="V25" s="98">
        <v>0.6</v>
      </c>
      <c r="W25" s="98">
        <v>1</v>
      </c>
      <c r="X25" s="99">
        <v>1</v>
      </c>
      <c r="Y25" s="110">
        <v>1</v>
      </c>
      <c r="Z25" s="98">
        <v>1</v>
      </c>
      <c r="AA25" s="98">
        <v>1</v>
      </c>
      <c r="AB25" s="98">
        <v>1</v>
      </c>
      <c r="AC25" s="98">
        <v>0.8</v>
      </c>
      <c r="AD25" s="77"/>
      <c r="AE25" s="77"/>
      <c r="AF25" s="77"/>
      <c r="AG25" s="77"/>
      <c r="AH25" s="77"/>
      <c r="AI25" s="113"/>
      <c r="AJ25" s="77"/>
      <c r="AK25" s="77"/>
      <c r="AL25" s="77"/>
      <c r="AM25" s="77"/>
      <c r="AN25" s="77"/>
      <c r="AO25" s="77"/>
      <c r="AP25" s="77"/>
      <c r="AQ25" s="77"/>
      <c r="AR25" s="107"/>
      <c r="AS25" s="77"/>
      <c r="AT25" s="77"/>
      <c r="AU25" s="77"/>
      <c r="AV25" s="77"/>
      <c r="AW25" s="77"/>
      <c r="AX25" s="77"/>
      <c r="AY25" s="77"/>
      <c r="AZ25" s="77"/>
      <c r="BA25" s="77"/>
      <c r="BB25" s="77"/>
      <c r="BC25" s="113"/>
      <c r="BD25" s="77"/>
      <c r="BE25" s="77"/>
      <c r="BF25" s="77"/>
      <c r="BG25" s="77"/>
      <c r="BH25" s="77"/>
      <c r="BI25" s="77"/>
      <c r="BJ25" s="77"/>
      <c r="BK25" s="77"/>
      <c r="BL25" s="107"/>
      <c r="BM25" s="77"/>
      <c r="BN25" s="77"/>
      <c r="BO25" s="77"/>
      <c r="BP25" s="77"/>
      <c r="BQ25" s="77">
        <v>0.6</v>
      </c>
      <c r="BR25" s="77">
        <v>1</v>
      </c>
      <c r="BS25" s="77">
        <v>1</v>
      </c>
      <c r="BT25" s="77">
        <v>1</v>
      </c>
      <c r="BU25" s="77">
        <v>1</v>
      </c>
      <c r="BV25" s="77">
        <v>1</v>
      </c>
      <c r="BW25" s="113">
        <v>1</v>
      </c>
      <c r="BX25" s="77">
        <v>1</v>
      </c>
      <c r="BY25" s="77">
        <v>1</v>
      </c>
      <c r="BZ25" s="77">
        <v>1</v>
      </c>
      <c r="CA25" s="77">
        <v>1</v>
      </c>
      <c r="CB25" s="77">
        <v>1</v>
      </c>
      <c r="CC25" s="77">
        <v>1</v>
      </c>
      <c r="CD25" s="77">
        <v>1</v>
      </c>
      <c r="CE25" s="77">
        <v>1</v>
      </c>
      <c r="CF25" s="107">
        <v>1</v>
      </c>
      <c r="CG25" s="77">
        <v>1</v>
      </c>
      <c r="CH25" s="77">
        <v>1</v>
      </c>
      <c r="CI25" s="77">
        <v>1</v>
      </c>
      <c r="CJ25" s="77">
        <v>0.5</v>
      </c>
      <c r="CK25" s="77"/>
      <c r="CL25" s="77"/>
      <c r="CM25" s="77"/>
      <c r="CN25" s="77"/>
      <c r="CO25" s="77"/>
      <c r="CP25" s="107"/>
      <c r="CQ25" s="427">
        <f>SUM(E25:CP25)+4</f>
        <v>46.7</v>
      </c>
      <c r="CR25" s="427"/>
      <c r="CS25" s="428"/>
      <c r="CT25" s="444"/>
      <c r="CU25" s="445"/>
      <c r="CV25" s="446"/>
      <c r="CW25" s="452"/>
      <c r="CX25" s="453"/>
      <c r="CY25" s="464"/>
      <c r="CZ25" s="465"/>
      <c r="DA25" s="422"/>
      <c r="DB25" s="425"/>
    </row>
    <row r="26" spans="1:106" ht="5.25" customHeight="1" thickBot="1" x14ac:dyDescent="0.3">
      <c r="A26" s="78"/>
      <c r="B26" s="80"/>
      <c r="C26" s="80"/>
      <c r="D26" s="81" t="s">
        <v>235</v>
      </c>
      <c r="E26" s="83" t="e">
        <f>E25-#REF!</f>
        <v>#REF!</v>
      </c>
      <c r="F26" s="72"/>
      <c r="G26" s="83" t="e">
        <f>G25-#REF!</f>
        <v>#REF!</v>
      </c>
      <c r="H26" s="72"/>
      <c r="I26" s="83" t="e">
        <f>I25-#REF!</f>
        <v>#REF!</v>
      </c>
      <c r="J26" s="83" t="e">
        <f>J25-#REF!</f>
        <v>#REF!</v>
      </c>
      <c r="K26" s="83" t="e">
        <f>K25-#REF!</f>
        <v>#REF!</v>
      </c>
      <c r="L26" s="72"/>
      <c r="M26" s="72"/>
      <c r="N26" s="83" t="e">
        <f>N25-#REF!</f>
        <v>#REF!</v>
      </c>
      <c r="O26" s="114"/>
      <c r="P26" s="115" t="e">
        <f>P25-#REF!</f>
        <v>#REF!</v>
      </c>
      <c r="Q26" s="115" t="e">
        <f>Q25-#REF!</f>
        <v>#REF!</v>
      </c>
      <c r="R26" s="115" t="e">
        <f>R25-#REF!</f>
        <v>#REF!</v>
      </c>
      <c r="S26" s="115" t="e">
        <f>S25-#REF!</f>
        <v>#REF!</v>
      </c>
      <c r="T26" s="115" t="e">
        <f>T25-#REF!</f>
        <v>#REF!</v>
      </c>
      <c r="U26" s="115" t="e">
        <f>U25-#REF!</f>
        <v>#REF!</v>
      </c>
      <c r="V26" s="115" t="e">
        <f>V25-#REF!</f>
        <v>#REF!</v>
      </c>
      <c r="W26" s="115" t="e">
        <f>W25-#REF!</f>
        <v>#REF!</v>
      </c>
      <c r="X26" s="116" t="e">
        <f>X25-#REF!</f>
        <v>#REF!</v>
      </c>
      <c r="Y26" s="83" t="e">
        <f>Y25-#REF!</f>
        <v>#REF!</v>
      </c>
      <c r="Z26" s="83" t="e">
        <f>Z25-#REF!</f>
        <v>#REF!</v>
      </c>
      <c r="AA26" s="83" t="e">
        <f>AA25-#REF!</f>
        <v>#REF!</v>
      </c>
      <c r="AB26" s="83" t="e">
        <f>AB25-#REF!</f>
        <v>#REF!</v>
      </c>
      <c r="AC26" s="83" t="e">
        <f>AC25-#REF!</f>
        <v>#REF!</v>
      </c>
      <c r="AD26" s="83" t="e">
        <f>AD25-#REF!</f>
        <v>#REF!</v>
      </c>
      <c r="AE26" s="83" t="e">
        <f>AE25-#REF!</f>
        <v>#REF!</v>
      </c>
      <c r="AF26" s="83" t="e">
        <f>AF25-#REF!</f>
        <v>#REF!</v>
      </c>
      <c r="AG26" s="83" t="e">
        <f>AG25-#REF!</f>
        <v>#REF!</v>
      </c>
      <c r="AH26" s="83" t="e">
        <f>AH25-#REF!</f>
        <v>#REF!</v>
      </c>
      <c r="AI26" s="111" t="e">
        <f>AI25-#REF!</f>
        <v>#REF!</v>
      </c>
      <c r="AJ26" s="83" t="e">
        <f>AJ25-#REF!</f>
        <v>#REF!</v>
      </c>
      <c r="AK26" s="83" t="e">
        <f>AK25-#REF!</f>
        <v>#REF!</v>
      </c>
      <c r="AL26" s="83" t="e">
        <f>AL25-#REF!</f>
        <v>#REF!</v>
      </c>
      <c r="AM26" s="83" t="e">
        <f>AM25-#REF!</f>
        <v>#REF!</v>
      </c>
      <c r="AN26" s="83" t="e">
        <f>AN25-#REF!</f>
        <v>#REF!</v>
      </c>
      <c r="AO26" s="83" t="e">
        <f>AO25-#REF!</f>
        <v>#REF!</v>
      </c>
      <c r="AP26" s="83" t="e">
        <f>AP25-#REF!</f>
        <v>#REF!</v>
      </c>
      <c r="AQ26" s="83" t="e">
        <f>AQ25-#REF!</f>
        <v>#REF!</v>
      </c>
      <c r="AR26" s="100" t="e">
        <f>AR25-#REF!</f>
        <v>#REF!</v>
      </c>
      <c r="AS26" s="83" t="e">
        <f>AS25-#REF!</f>
        <v>#REF!</v>
      </c>
      <c r="AT26" s="83" t="e">
        <f>AT25-#REF!</f>
        <v>#REF!</v>
      </c>
      <c r="AU26" s="83" t="e">
        <f>AU25-#REF!</f>
        <v>#REF!</v>
      </c>
      <c r="AV26" s="83" t="e">
        <f>AV25-#REF!</f>
        <v>#REF!</v>
      </c>
      <c r="AW26" s="83" t="e">
        <f>AW25-#REF!</f>
        <v>#REF!</v>
      </c>
      <c r="AX26" s="83" t="e">
        <f>AX25-#REF!</f>
        <v>#REF!</v>
      </c>
      <c r="AY26" s="83" t="e">
        <f>AY25-#REF!</f>
        <v>#REF!</v>
      </c>
      <c r="AZ26" s="83" t="e">
        <f>AZ25-#REF!</f>
        <v>#REF!</v>
      </c>
      <c r="BA26" s="83" t="e">
        <f>BA25-#REF!</f>
        <v>#REF!</v>
      </c>
      <c r="BB26" s="83" t="e">
        <f>BB25-#REF!</f>
        <v>#REF!</v>
      </c>
      <c r="BC26" s="111" t="e">
        <f>BC25-#REF!</f>
        <v>#REF!</v>
      </c>
      <c r="BD26" s="83" t="e">
        <f>BD25-#REF!</f>
        <v>#REF!</v>
      </c>
      <c r="BE26" s="72"/>
      <c r="BF26" s="83" t="e">
        <f>BF25-#REF!</f>
        <v>#REF!</v>
      </c>
      <c r="BG26" s="83" t="e">
        <f>BG25-#REF!</f>
        <v>#REF!</v>
      </c>
      <c r="BH26" s="83" t="e">
        <f>BH25-#REF!</f>
        <v>#REF!</v>
      </c>
      <c r="BI26" s="83" t="e">
        <f>BI25-#REF!</f>
        <v>#REF!</v>
      </c>
      <c r="BJ26" s="83" t="e">
        <f>BJ25-#REF!</f>
        <v>#REF!</v>
      </c>
      <c r="BK26" s="83" t="e">
        <f>BK25-#REF!</f>
        <v>#REF!</v>
      </c>
      <c r="BL26" s="100" t="e">
        <f>BL25-#REF!</f>
        <v>#REF!</v>
      </c>
      <c r="BM26" s="83" t="e">
        <f>BM25-#REF!</f>
        <v>#REF!</v>
      </c>
      <c r="BN26" s="83" t="e">
        <f>BN25-#REF!</f>
        <v>#REF!</v>
      </c>
      <c r="BO26" s="83" t="e">
        <f>BO25-#REF!</f>
        <v>#REF!</v>
      </c>
      <c r="BP26" s="83" t="e">
        <f>BP25-#REF!</f>
        <v>#REF!</v>
      </c>
      <c r="BQ26" s="83" t="e">
        <f>BQ25-#REF!</f>
        <v>#REF!</v>
      </c>
      <c r="BR26" s="83" t="e">
        <f>BR25-#REF!</f>
        <v>#REF!</v>
      </c>
      <c r="BS26" s="83" t="e">
        <f>BS25-#REF!</f>
        <v>#REF!</v>
      </c>
      <c r="BT26" s="83" t="e">
        <f>BT25-#REF!</f>
        <v>#REF!</v>
      </c>
      <c r="BU26" s="83" t="e">
        <f>BU25-#REF!</f>
        <v>#REF!</v>
      </c>
      <c r="BV26" s="83" t="e">
        <f>BV25-#REF!</f>
        <v>#REF!</v>
      </c>
      <c r="BW26" s="111" t="e">
        <f>BW25-#REF!</f>
        <v>#REF!</v>
      </c>
      <c r="BX26" s="83" t="e">
        <f>BX25-#REF!</f>
        <v>#REF!</v>
      </c>
      <c r="BY26" s="83" t="e">
        <f>BY25-#REF!</f>
        <v>#REF!</v>
      </c>
      <c r="BZ26" s="83" t="e">
        <f>BZ25-#REF!</f>
        <v>#REF!</v>
      </c>
      <c r="CA26" s="83" t="e">
        <f>CA25-#REF!</f>
        <v>#REF!</v>
      </c>
      <c r="CB26" s="83" t="e">
        <f>CB25-#REF!</f>
        <v>#REF!</v>
      </c>
      <c r="CC26" s="83" t="e">
        <f>CC25-#REF!</f>
        <v>#REF!</v>
      </c>
      <c r="CD26" s="83" t="e">
        <f>CD25-#REF!</f>
        <v>#REF!</v>
      </c>
      <c r="CE26" s="83" t="e">
        <f>CE25-#REF!</f>
        <v>#REF!</v>
      </c>
      <c r="CF26" s="100" t="e">
        <f>CF25-#REF!</f>
        <v>#REF!</v>
      </c>
      <c r="CG26" s="83" t="e">
        <f>CG25-#REF!</f>
        <v>#REF!</v>
      </c>
      <c r="CH26" s="83" t="e">
        <f>CH25-#REF!</f>
        <v>#REF!</v>
      </c>
      <c r="CI26" s="83" t="e">
        <f>CI25-#REF!</f>
        <v>#REF!</v>
      </c>
      <c r="CJ26" s="83"/>
      <c r="CK26" s="83" t="e">
        <f>CK25-#REF!</f>
        <v>#REF!</v>
      </c>
      <c r="CL26" s="83" t="e">
        <f>CL25-#REF!</f>
        <v>#REF!</v>
      </c>
      <c r="CM26" s="83" t="e">
        <f>CM25-#REF!</f>
        <v>#REF!</v>
      </c>
      <c r="CN26" s="83" t="e">
        <f>CN25-#REF!</f>
        <v>#REF!</v>
      </c>
      <c r="CO26" s="83" t="e">
        <f>CO25-#REF!</f>
        <v>#REF!</v>
      </c>
      <c r="CP26" s="100" t="e">
        <f>CP25-#REF!</f>
        <v>#REF!</v>
      </c>
      <c r="CQ26" s="429"/>
      <c r="CR26" s="429"/>
      <c r="CS26" s="430"/>
      <c r="CT26" s="447"/>
      <c r="CU26" s="448"/>
      <c r="CV26" s="449"/>
      <c r="CW26" s="454"/>
      <c r="CX26" s="455"/>
      <c r="CY26" s="466"/>
      <c r="CZ26" s="467"/>
      <c r="DA26" s="423"/>
      <c r="DB26" s="426"/>
    </row>
    <row r="27" spans="1:106" ht="5.25" customHeight="1" x14ac:dyDescent="0.25">
      <c r="A27" s="501" t="s">
        <v>238</v>
      </c>
      <c r="B27" s="505"/>
      <c r="C27" s="505"/>
      <c r="D27" s="506"/>
      <c r="E27" s="74"/>
      <c r="F27" s="74"/>
      <c r="G27" s="74"/>
      <c r="H27" s="74"/>
      <c r="I27" s="74"/>
      <c r="J27" s="74"/>
      <c r="K27" s="74"/>
      <c r="L27" s="74"/>
      <c r="M27" s="74"/>
      <c r="N27" s="74"/>
      <c r="O27" s="112"/>
      <c r="P27" s="74"/>
      <c r="Q27" s="74"/>
      <c r="R27" s="74"/>
      <c r="S27" s="74"/>
      <c r="T27" s="74"/>
      <c r="U27" s="74"/>
      <c r="V27" s="74"/>
      <c r="W27" s="74"/>
      <c r="X27" s="75"/>
      <c r="Y27" s="74"/>
      <c r="Z27" s="74"/>
      <c r="AA27" s="74"/>
      <c r="AB27" s="74"/>
      <c r="AC27" s="74"/>
      <c r="AD27" s="74"/>
      <c r="AE27" s="74"/>
      <c r="AF27" s="74"/>
      <c r="AG27" s="74"/>
      <c r="AH27" s="74"/>
      <c r="AI27" s="112"/>
      <c r="AJ27" s="74"/>
      <c r="AK27" s="74"/>
      <c r="AL27" s="74"/>
      <c r="AM27" s="74"/>
      <c r="AN27" s="74"/>
      <c r="AO27" s="74"/>
      <c r="AP27" s="74"/>
      <c r="AQ27" s="74"/>
      <c r="AR27" s="75"/>
      <c r="AS27" s="74"/>
      <c r="AT27" s="74"/>
      <c r="AU27" s="74"/>
      <c r="AV27" s="74"/>
      <c r="AW27" s="74"/>
      <c r="AX27" s="74"/>
      <c r="AY27" s="74"/>
      <c r="AZ27" s="74"/>
      <c r="BA27" s="74"/>
      <c r="BB27" s="74"/>
      <c r="BC27" s="112"/>
      <c r="BD27" s="74"/>
      <c r="BE27" s="74"/>
      <c r="BF27" s="74"/>
      <c r="BG27" s="74"/>
      <c r="BH27" s="74"/>
      <c r="BI27" s="74"/>
      <c r="BJ27" s="74"/>
      <c r="BK27" s="74"/>
      <c r="BL27" s="75"/>
      <c r="BM27" s="74"/>
      <c r="BN27" s="74"/>
      <c r="BO27" s="74"/>
      <c r="BP27" s="74"/>
      <c r="BQ27" s="74"/>
      <c r="BR27" s="74"/>
      <c r="BS27" s="74"/>
      <c r="BT27" s="74"/>
      <c r="BU27" s="74"/>
      <c r="BV27" s="74"/>
      <c r="BW27" s="112"/>
      <c r="BX27" s="74"/>
      <c r="BY27" s="74"/>
      <c r="BZ27" s="74"/>
      <c r="CA27" s="74"/>
      <c r="CB27" s="74"/>
      <c r="CC27" s="74"/>
      <c r="CD27" s="74"/>
      <c r="CE27" s="74"/>
      <c r="CF27" s="75"/>
      <c r="CG27" s="74"/>
      <c r="CH27" s="74"/>
      <c r="CI27" s="74"/>
      <c r="CJ27" s="74"/>
      <c r="CK27" s="74"/>
      <c r="CL27" s="74"/>
      <c r="CM27" s="74"/>
      <c r="CN27" s="74"/>
      <c r="CO27" s="74"/>
      <c r="CP27" s="75"/>
      <c r="CQ27" s="74"/>
      <c r="CR27" s="74"/>
      <c r="CS27" s="74"/>
      <c r="CT27" s="441">
        <f>CW27/90</f>
        <v>0.84222222222222221</v>
      </c>
      <c r="CU27" s="442"/>
      <c r="CV27" s="443"/>
      <c r="CW27" s="450">
        <v>75.8</v>
      </c>
      <c r="CX27" s="451"/>
      <c r="CY27" s="462">
        <v>75.400000000000006</v>
      </c>
      <c r="CZ27" s="463"/>
      <c r="DA27" s="421">
        <f>CW27-CY27</f>
        <v>0.39999999999999147</v>
      </c>
      <c r="DB27" s="424" t="s">
        <v>272</v>
      </c>
    </row>
    <row r="28" spans="1:106" ht="7.5" customHeight="1" x14ac:dyDescent="0.25">
      <c r="A28" s="502"/>
      <c r="B28" s="507"/>
      <c r="C28" s="507"/>
      <c r="D28" s="508"/>
      <c r="E28" s="77">
        <v>1</v>
      </c>
      <c r="F28" s="77">
        <v>1</v>
      </c>
      <c r="G28" s="77">
        <v>1</v>
      </c>
      <c r="H28" s="77">
        <v>1</v>
      </c>
      <c r="I28" s="77">
        <v>1</v>
      </c>
      <c r="J28" s="77">
        <v>1</v>
      </c>
      <c r="K28" s="77">
        <v>1</v>
      </c>
      <c r="L28" s="77">
        <v>1</v>
      </c>
      <c r="M28" s="77">
        <v>1</v>
      </c>
      <c r="N28" s="77">
        <v>1</v>
      </c>
      <c r="O28" s="77">
        <v>1</v>
      </c>
      <c r="P28" s="77">
        <v>1</v>
      </c>
      <c r="Q28" s="77">
        <v>1</v>
      </c>
      <c r="R28" s="77">
        <v>1</v>
      </c>
      <c r="S28" s="77">
        <v>1</v>
      </c>
      <c r="T28" s="77">
        <v>1</v>
      </c>
      <c r="U28" s="77">
        <v>1</v>
      </c>
      <c r="V28" s="77">
        <v>1</v>
      </c>
      <c r="W28" s="77">
        <v>1</v>
      </c>
      <c r="X28" s="77">
        <v>1</v>
      </c>
      <c r="Y28" s="77">
        <v>1</v>
      </c>
      <c r="Z28" s="77">
        <v>1</v>
      </c>
      <c r="AA28" s="77">
        <v>1</v>
      </c>
      <c r="AB28" s="77">
        <v>1</v>
      </c>
      <c r="AC28" s="77">
        <v>1</v>
      </c>
      <c r="AD28" s="77">
        <v>1</v>
      </c>
      <c r="AE28" s="77">
        <v>1</v>
      </c>
      <c r="AF28" s="77">
        <v>1</v>
      </c>
      <c r="AG28" s="77">
        <v>1</v>
      </c>
      <c r="AH28" s="77">
        <v>1</v>
      </c>
      <c r="AI28" s="77">
        <v>1</v>
      </c>
      <c r="AJ28" s="77">
        <v>1</v>
      </c>
      <c r="AK28" s="77">
        <v>1</v>
      </c>
      <c r="AL28" s="77">
        <v>1</v>
      </c>
      <c r="AM28" s="77">
        <v>1</v>
      </c>
      <c r="AN28" s="77">
        <v>1</v>
      </c>
      <c r="AO28" s="77">
        <v>1</v>
      </c>
      <c r="AP28" s="77">
        <v>0.8</v>
      </c>
      <c r="AQ28" s="77">
        <v>0.8</v>
      </c>
      <c r="AR28" s="77">
        <v>0.6</v>
      </c>
      <c r="AS28" s="77">
        <v>1</v>
      </c>
      <c r="AT28" s="77">
        <v>1</v>
      </c>
      <c r="AU28" s="77">
        <v>1</v>
      </c>
      <c r="AV28" s="77">
        <v>0.8</v>
      </c>
      <c r="AW28" s="77">
        <v>0.8</v>
      </c>
      <c r="AX28" s="77">
        <v>1</v>
      </c>
      <c r="AY28" s="77">
        <v>1</v>
      </c>
      <c r="AZ28" s="77">
        <v>1</v>
      </c>
      <c r="BA28" s="77">
        <v>1</v>
      </c>
      <c r="BB28" s="77">
        <v>1</v>
      </c>
      <c r="BC28" s="77">
        <v>1</v>
      </c>
      <c r="BD28" s="77">
        <v>1</v>
      </c>
      <c r="BE28" s="77">
        <v>1</v>
      </c>
      <c r="BF28" s="77">
        <v>1</v>
      </c>
      <c r="BG28" s="77">
        <v>1</v>
      </c>
      <c r="BH28" s="77">
        <v>1</v>
      </c>
      <c r="BI28" s="77">
        <v>1</v>
      </c>
      <c r="BJ28" s="77">
        <v>1</v>
      </c>
      <c r="BK28" s="77">
        <v>1</v>
      </c>
      <c r="BL28" s="77">
        <v>1</v>
      </c>
      <c r="BM28" s="77">
        <v>1</v>
      </c>
      <c r="BN28" s="77">
        <v>1</v>
      </c>
      <c r="BO28" s="77">
        <v>1</v>
      </c>
      <c r="BP28" s="77">
        <v>1</v>
      </c>
      <c r="BQ28" s="77">
        <v>1</v>
      </c>
      <c r="BR28" s="77">
        <v>1</v>
      </c>
      <c r="BS28" s="77">
        <v>1</v>
      </c>
      <c r="BT28" s="77">
        <v>1</v>
      </c>
      <c r="BU28" s="77">
        <v>1</v>
      </c>
      <c r="BV28" s="77">
        <v>1</v>
      </c>
      <c r="BW28" s="77">
        <v>1</v>
      </c>
      <c r="BX28" s="77">
        <v>1</v>
      </c>
      <c r="BY28" s="77">
        <v>1</v>
      </c>
      <c r="BZ28" s="77">
        <v>1</v>
      </c>
      <c r="CA28" s="77">
        <v>1</v>
      </c>
      <c r="CB28" s="77">
        <v>1</v>
      </c>
      <c r="CC28" s="77">
        <v>1</v>
      </c>
      <c r="CD28" s="77">
        <v>1</v>
      </c>
      <c r="CE28" s="77">
        <v>1</v>
      </c>
      <c r="CF28" s="77">
        <v>1</v>
      </c>
      <c r="CG28" s="77">
        <v>1</v>
      </c>
      <c r="CH28" s="77">
        <v>1</v>
      </c>
      <c r="CI28" s="77">
        <v>1</v>
      </c>
      <c r="CJ28" s="77">
        <v>1</v>
      </c>
      <c r="CK28" s="77">
        <v>1</v>
      </c>
      <c r="CL28" s="77">
        <v>1</v>
      </c>
      <c r="CM28" s="77">
        <v>1</v>
      </c>
      <c r="CN28" s="77">
        <v>1</v>
      </c>
      <c r="CO28" s="77">
        <v>1</v>
      </c>
      <c r="CP28" s="77">
        <v>1</v>
      </c>
      <c r="CQ28" s="427">
        <f>SUM(E28:CP28)</f>
        <v>88.799999999999983</v>
      </c>
      <c r="CR28" s="427"/>
      <c r="CS28" s="428"/>
      <c r="CT28" s="444"/>
      <c r="CU28" s="445"/>
      <c r="CV28" s="446"/>
      <c r="CW28" s="452"/>
      <c r="CX28" s="453"/>
      <c r="CY28" s="464"/>
      <c r="CZ28" s="465"/>
      <c r="DA28" s="422"/>
      <c r="DB28" s="425"/>
    </row>
    <row r="29" spans="1:106" ht="5.25" customHeight="1" thickBot="1" x14ac:dyDescent="0.3">
      <c r="A29" s="78"/>
      <c r="B29" s="80"/>
      <c r="C29" s="80"/>
      <c r="D29" s="81" t="s">
        <v>235</v>
      </c>
      <c r="E29" s="83" t="e">
        <f>E28-#REF!</f>
        <v>#REF!</v>
      </c>
      <c r="F29" s="83" t="e">
        <f>F28-#REF!</f>
        <v>#REF!</v>
      </c>
      <c r="G29" s="83" t="e">
        <f>G28-#REF!</f>
        <v>#REF!</v>
      </c>
      <c r="H29" s="83" t="e">
        <f>H28-#REF!</f>
        <v>#REF!</v>
      </c>
      <c r="I29" s="83" t="e">
        <f>I28-#REF!</f>
        <v>#REF!</v>
      </c>
      <c r="J29" s="83" t="e">
        <f>J28-#REF!</f>
        <v>#REF!</v>
      </c>
      <c r="K29" s="83" t="e">
        <f>K28-#REF!</f>
        <v>#REF!</v>
      </c>
      <c r="L29" s="83" t="e">
        <f>L28-#REF!</f>
        <v>#REF!</v>
      </c>
      <c r="M29" s="83" t="e">
        <f>M28-#REF!</f>
        <v>#REF!</v>
      </c>
      <c r="N29" s="83" t="e">
        <f>N28-#REF!</f>
        <v>#REF!</v>
      </c>
      <c r="O29" s="111" t="e">
        <f>O28-#REF!</f>
        <v>#REF!</v>
      </c>
      <c r="P29" s="83" t="e">
        <f>P28-#REF!</f>
        <v>#REF!</v>
      </c>
      <c r="Q29" s="83" t="e">
        <f>Q28-#REF!</f>
        <v>#REF!</v>
      </c>
      <c r="R29" s="83" t="e">
        <f>R28-#REF!</f>
        <v>#REF!</v>
      </c>
      <c r="S29" s="83" t="e">
        <f>S28-#REF!</f>
        <v>#REF!</v>
      </c>
      <c r="T29" s="83" t="e">
        <f>T28-#REF!</f>
        <v>#REF!</v>
      </c>
      <c r="U29" s="83" t="e">
        <f>U28-#REF!</f>
        <v>#REF!</v>
      </c>
      <c r="V29" s="83" t="e">
        <f>V28-#REF!</f>
        <v>#REF!</v>
      </c>
      <c r="W29" s="83" t="e">
        <f>W28-#REF!</f>
        <v>#REF!</v>
      </c>
      <c r="X29" s="100" t="e">
        <f>X28-#REF!</f>
        <v>#REF!</v>
      </c>
      <c r="Y29" s="83" t="e">
        <f>Y28-#REF!</f>
        <v>#REF!</v>
      </c>
      <c r="Z29" s="83" t="e">
        <f>Z28-#REF!</f>
        <v>#REF!</v>
      </c>
      <c r="AA29" s="83" t="e">
        <f>AA28-#REF!</f>
        <v>#REF!</v>
      </c>
      <c r="AB29" s="83" t="e">
        <f>AB28-#REF!</f>
        <v>#REF!</v>
      </c>
      <c r="AC29" s="83" t="e">
        <f>AC28-#REF!</f>
        <v>#REF!</v>
      </c>
      <c r="AD29" s="83" t="e">
        <f>AD28-#REF!</f>
        <v>#REF!</v>
      </c>
      <c r="AE29" s="83" t="e">
        <f>AE28-#REF!</f>
        <v>#REF!</v>
      </c>
      <c r="AF29" s="83" t="e">
        <f>AF28-#REF!</f>
        <v>#REF!</v>
      </c>
      <c r="AG29" s="83" t="e">
        <f>AG28-#REF!</f>
        <v>#REF!</v>
      </c>
      <c r="AH29" s="83" t="e">
        <f>AH28-#REF!</f>
        <v>#REF!</v>
      </c>
      <c r="AI29" s="111" t="e">
        <f>AI28-#REF!</f>
        <v>#REF!</v>
      </c>
      <c r="AJ29" s="83" t="e">
        <f>AJ28-#REF!</f>
        <v>#REF!</v>
      </c>
      <c r="AK29" s="83" t="e">
        <f>AK28-#REF!</f>
        <v>#REF!</v>
      </c>
      <c r="AL29" s="83" t="e">
        <f>AL28-#REF!</f>
        <v>#REF!</v>
      </c>
      <c r="AM29" s="83" t="e">
        <f>AM28-#REF!</f>
        <v>#REF!</v>
      </c>
      <c r="AN29" s="83" t="e">
        <f>AN28-#REF!</f>
        <v>#REF!</v>
      </c>
      <c r="AO29" s="83" t="e">
        <f>AO28-#REF!</f>
        <v>#REF!</v>
      </c>
      <c r="AP29" s="83">
        <v>0.8</v>
      </c>
      <c r="AQ29" s="83">
        <v>0.8</v>
      </c>
      <c r="AR29" s="100">
        <v>0.6</v>
      </c>
      <c r="AS29" s="83">
        <v>1</v>
      </c>
      <c r="AT29" s="83">
        <v>1</v>
      </c>
      <c r="AU29" s="83">
        <v>1</v>
      </c>
      <c r="AV29" s="83">
        <v>0.8</v>
      </c>
      <c r="AW29" s="83">
        <v>0.8</v>
      </c>
      <c r="AX29" s="83">
        <v>0.2</v>
      </c>
      <c r="AY29" s="83">
        <v>0.4</v>
      </c>
      <c r="AZ29" s="83" t="e">
        <f>AZ28-#REF!</f>
        <v>#REF!</v>
      </c>
      <c r="BA29" s="83">
        <v>0.6</v>
      </c>
      <c r="BB29" s="83" t="e">
        <f>BB28-#REF!</f>
        <v>#REF!</v>
      </c>
      <c r="BC29" s="111" t="e">
        <f>BC28-#REF!</f>
        <v>#REF!</v>
      </c>
      <c r="BD29" s="83">
        <v>0.4</v>
      </c>
      <c r="BE29" s="83" t="e">
        <f>BE28-#REF!</f>
        <v>#REF!</v>
      </c>
      <c r="BF29" s="83" t="e">
        <f>BF28-#REF!</f>
        <v>#REF!</v>
      </c>
      <c r="BG29" s="83" t="e">
        <f>BG28-#REF!</f>
        <v>#REF!</v>
      </c>
      <c r="BH29" s="83" t="e">
        <f>BH28-#REF!</f>
        <v>#REF!</v>
      </c>
      <c r="BI29" s="83" t="e">
        <f>BI28-#REF!</f>
        <v>#REF!</v>
      </c>
      <c r="BJ29" s="83" t="e">
        <f>BJ28-#REF!</f>
        <v>#REF!</v>
      </c>
      <c r="BK29" s="83" t="e">
        <f>BK28-#REF!</f>
        <v>#REF!</v>
      </c>
      <c r="BL29" s="100" t="e">
        <f>BL28-#REF!</f>
        <v>#REF!</v>
      </c>
      <c r="BM29" s="83" t="e">
        <f>BM28-#REF!</f>
        <v>#REF!</v>
      </c>
      <c r="BN29" s="83" t="e">
        <f>BN28-#REF!</f>
        <v>#REF!</v>
      </c>
      <c r="BO29" s="83" t="e">
        <f>BO28-#REF!</f>
        <v>#REF!</v>
      </c>
      <c r="BP29" s="83" t="e">
        <f>BP28-#REF!</f>
        <v>#REF!</v>
      </c>
      <c r="BQ29" s="83" t="e">
        <f>BQ28-#REF!</f>
        <v>#REF!</v>
      </c>
      <c r="BR29" s="83" t="e">
        <f>BR28-#REF!</f>
        <v>#REF!</v>
      </c>
      <c r="BS29" s="83" t="e">
        <f>BS28-#REF!</f>
        <v>#REF!</v>
      </c>
      <c r="BT29" s="83" t="e">
        <f>BT28-#REF!</f>
        <v>#REF!</v>
      </c>
      <c r="BU29" s="83" t="e">
        <f>BU28-#REF!</f>
        <v>#REF!</v>
      </c>
      <c r="BV29" s="83" t="e">
        <f>BV28-#REF!</f>
        <v>#REF!</v>
      </c>
      <c r="BW29" s="111" t="e">
        <f>BW28-#REF!</f>
        <v>#REF!</v>
      </c>
      <c r="BX29" s="83" t="e">
        <f>BX28-#REF!</f>
        <v>#REF!</v>
      </c>
      <c r="BY29" s="83" t="e">
        <f>BY28-#REF!</f>
        <v>#REF!</v>
      </c>
      <c r="BZ29" s="83" t="e">
        <f>BZ28-#REF!</f>
        <v>#REF!</v>
      </c>
      <c r="CA29" s="83" t="e">
        <f>CA28-#REF!</f>
        <v>#REF!</v>
      </c>
      <c r="CB29" s="83" t="e">
        <f>CB28-#REF!</f>
        <v>#REF!</v>
      </c>
      <c r="CC29" s="83" t="e">
        <f>CC28-#REF!</f>
        <v>#REF!</v>
      </c>
      <c r="CD29" s="83" t="e">
        <f>CD28-#REF!</f>
        <v>#REF!</v>
      </c>
      <c r="CE29" s="83" t="e">
        <f>CE28-#REF!</f>
        <v>#REF!</v>
      </c>
      <c r="CF29" s="100" t="e">
        <f>CF28-#REF!</f>
        <v>#REF!</v>
      </c>
      <c r="CG29" s="83" t="e">
        <f>CG28-#REF!</f>
        <v>#REF!</v>
      </c>
      <c r="CH29" s="83" t="e">
        <f>CH28-#REF!</f>
        <v>#REF!</v>
      </c>
      <c r="CI29" s="83" t="e">
        <f>CI28-#REF!</f>
        <v>#REF!</v>
      </c>
      <c r="CJ29" s="83" t="e">
        <f>CJ28-#REF!</f>
        <v>#REF!</v>
      </c>
      <c r="CK29" s="83" t="e">
        <f>CK28-#REF!</f>
        <v>#REF!</v>
      </c>
      <c r="CL29" s="83" t="e">
        <f>CL28-#REF!</f>
        <v>#REF!</v>
      </c>
      <c r="CM29" s="83" t="e">
        <f>CM28-#REF!</f>
        <v>#REF!</v>
      </c>
      <c r="CN29" s="83" t="e">
        <f>CN28-#REF!</f>
        <v>#REF!</v>
      </c>
      <c r="CO29" s="83" t="e">
        <f>CO28-#REF!</f>
        <v>#REF!</v>
      </c>
      <c r="CP29" s="100" t="e">
        <f>CP28-#REF!</f>
        <v>#REF!</v>
      </c>
      <c r="CQ29" s="72"/>
      <c r="CR29" s="72"/>
      <c r="CS29" s="72"/>
      <c r="CT29" s="447"/>
      <c r="CU29" s="448"/>
      <c r="CV29" s="449"/>
      <c r="CW29" s="454"/>
      <c r="CX29" s="455"/>
      <c r="CY29" s="466"/>
      <c r="CZ29" s="467"/>
      <c r="DA29" s="423"/>
      <c r="DB29" s="426"/>
    </row>
    <row r="30" spans="1:106" ht="5.25" customHeight="1" x14ac:dyDescent="0.25">
      <c r="A30" s="515" t="s">
        <v>239</v>
      </c>
      <c r="B30" s="516"/>
      <c r="C30" s="516"/>
      <c r="D30" s="517"/>
      <c r="E30" s="74"/>
      <c r="F30" s="74"/>
      <c r="G30" s="74"/>
      <c r="H30" s="74"/>
      <c r="I30" s="74"/>
      <c r="J30" s="74"/>
      <c r="K30" s="74"/>
      <c r="L30" s="74"/>
      <c r="M30" s="74"/>
      <c r="N30" s="74"/>
      <c r="O30" s="112"/>
      <c r="P30" s="74"/>
      <c r="Q30" s="74"/>
      <c r="R30" s="74"/>
      <c r="S30" s="74"/>
      <c r="T30" s="74"/>
      <c r="U30" s="74"/>
      <c r="V30" s="74"/>
      <c r="W30" s="74"/>
      <c r="X30" s="75"/>
      <c r="Y30" s="74"/>
      <c r="Z30" s="74"/>
      <c r="AA30" s="74"/>
      <c r="AB30" s="74"/>
      <c r="AC30" s="74"/>
      <c r="AD30" s="74"/>
      <c r="AE30" s="74"/>
      <c r="AF30" s="74"/>
      <c r="AG30" s="74"/>
      <c r="AH30" s="74"/>
      <c r="AI30" s="112"/>
      <c r="AJ30" s="74"/>
      <c r="AK30" s="74"/>
      <c r="AL30" s="74"/>
      <c r="AM30" s="74"/>
      <c r="AN30" s="74"/>
      <c r="AO30" s="74"/>
      <c r="AP30" s="74"/>
      <c r="AQ30" s="74"/>
      <c r="AR30" s="75"/>
      <c r="AS30" s="74"/>
      <c r="AT30" s="74"/>
      <c r="AU30" s="74"/>
      <c r="AV30" s="74"/>
      <c r="AW30" s="74"/>
      <c r="AX30" s="74"/>
      <c r="AY30" s="74"/>
      <c r="AZ30" s="74"/>
      <c r="BA30" s="74"/>
      <c r="BB30" s="74"/>
      <c r="BC30" s="112"/>
      <c r="BD30" s="74"/>
      <c r="BE30" s="74"/>
      <c r="BF30" s="74"/>
      <c r="BG30" s="74"/>
      <c r="BH30" s="74"/>
      <c r="BI30" s="74"/>
      <c r="BJ30" s="74"/>
      <c r="BK30" s="74"/>
      <c r="BL30" s="75"/>
      <c r="BM30" s="74"/>
      <c r="BN30" s="74"/>
      <c r="BO30" s="74"/>
      <c r="BP30" s="74"/>
      <c r="BQ30" s="74"/>
      <c r="BR30" s="74"/>
      <c r="BS30" s="74"/>
      <c r="BT30" s="74"/>
      <c r="BU30" s="74"/>
      <c r="BV30" s="74"/>
      <c r="BW30" s="112"/>
      <c r="BX30" s="74"/>
      <c r="BY30" s="74"/>
      <c r="BZ30" s="74"/>
      <c r="CA30" s="74"/>
      <c r="CB30" s="74"/>
      <c r="CC30" s="74"/>
      <c r="CD30" s="74"/>
      <c r="CE30" s="74"/>
      <c r="CF30" s="75"/>
      <c r="CG30" s="74"/>
      <c r="CH30" s="74"/>
      <c r="CI30" s="74"/>
      <c r="CJ30" s="74"/>
      <c r="CK30" s="74"/>
      <c r="CL30" s="74"/>
      <c r="CM30" s="74"/>
      <c r="CN30" s="74"/>
      <c r="CO30" s="74"/>
      <c r="CP30" s="75"/>
      <c r="CQ30" s="74"/>
      <c r="CR30" s="74"/>
      <c r="CS30" s="74"/>
      <c r="CT30" s="441">
        <f>ROUND(CW30/90,2)</f>
        <v>0.57999999999999996</v>
      </c>
      <c r="CU30" s="442"/>
      <c r="CV30" s="443"/>
      <c r="CW30" s="450">
        <v>52.5</v>
      </c>
      <c r="CX30" s="451"/>
      <c r="CY30" s="462">
        <v>50.5</v>
      </c>
      <c r="CZ30" s="463"/>
      <c r="DA30" s="421">
        <f>CW30-CY30</f>
        <v>2</v>
      </c>
      <c r="DB30" s="424" t="s">
        <v>272</v>
      </c>
    </row>
    <row r="31" spans="1:106" ht="7.5" customHeight="1" x14ac:dyDescent="0.25">
      <c r="A31" s="518"/>
      <c r="B31" s="519"/>
      <c r="C31" s="519"/>
      <c r="D31" s="520"/>
      <c r="E31" s="110">
        <v>1</v>
      </c>
      <c r="F31" s="98">
        <v>1</v>
      </c>
      <c r="G31" s="98">
        <v>1</v>
      </c>
      <c r="H31" s="98">
        <v>1</v>
      </c>
      <c r="I31" s="98">
        <v>1</v>
      </c>
      <c r="J31" s="110">
        <v>1</v>
      </c>
      <c r="K31" s="110">
        <v>1</v>
      </c>
      <c r="L31" s="98">
        <v>1</v>
      </c>
      <c r="M31" s="98">
        <v>1</v>
      </c>
      <c r="N31" s="99">
        <v>1</v>
      </c>
      <c r="O31" s="110">
        <v>1</v>
      </c>
      <c r="P31" s="98">
        <v>0.8</v>
      </c>
      <c r="Q31" s="98">
        <v>0.8</v>
      </c>
      <c r="R31" s="98">
        <v>1</v>
      </c>
      <c r="S31" s="98">
        <v>1</v>
      </c>
      <c r="T31" s="110">
        <v>1</v>
      </c>
      <c r="U31" s="110">
        <v>1</v>
      </c>
      <c r="V31" s="98">
        <v>0.6</v>
      </c>
      <c r="W31" s="98">
        <v>1</v>
      </c>
      <c r="X31" s="99">
        <v>1</v>
      </c>
      <c r="Y31" s="110">
        <v>1</v>
      </c>
      <c r="Z31" s="98">
        <v>1</v>
      </c>
      <c r="AA31" s="98">
        <v>1</v>
      </c>
      <c r="AB31" s="98">
        <v>1</v>
      </c>
      <c r="AC31" s="98">
        <v>1</v>
      </c>
      <c r="AD31" s="110">
        <v>1</v>
      </c>
      <c r="AE31" s="110">
        <v>1</v>
      </c>
      <c r="AF31" s="98">
        <v>1</v>
      </c>
      <c r="AG31" s="77">
        <v>0.8</v>
      </c>
      <c r="AH31" s="77"/>
      <c r="AI31" s="113"/>
      <c r="AJ31" s="77"/>
      <c r="AK31" s="77"/>
      <c r="AL31" s="77"/>
      <c r="AM31" s="77"/>
      <c r="AN31" s="77"/>
      <c r="AO31" s="77"/>
      <c r="AP31" s="77"/>
      <c r="AQ31" s="77"/>
      <c r="AR31" s="107"/>
      <c r="AS31" s="77"/>
      <c r="AT31" s="77"/>
      <c r="AU31" s="77"/>
      <c r="AV31" s="77"/>
      <c r="AW31" s="77"/>
      <c r="AX31" s="77"/>
      <c r="AY31" s="77"/>
      <c r="AZ31" s="77"/>
      <c r="BA31" s="77"/>
      <c r="BB31" s="77"/>
      <c r="BC31" s="113"/>
      <c r="BD31" s="77"/>
      <c r="BE31" s="77"/>
      <c r="BF31" s="77"/>
      <c r="BG31" s="77"/>
      <c r="BH31" s="77"/>
      <c r="BI31" s="77"/>
      <c r="BJ31" s="77"/>
      <c r="BK31" s="77"/>
      <c r="BL31" s="107"/>
      <c r="BM31" s="77"/>
      <c r="BN31" s="77"/>
      <c r="BO31" s="77">
        <v>0.6</v>
      </c>
      <c r="BP31" s="77">
        <v>1</v>
      </c>
      <c r="BQ31" s="77">
        <v>1</v>
      </c>
      <c r="BR31" s="77">
        <v>1</v>
      </c>
      <c r="BS31" s="77">
        <v>1</v>
      </c>
      <c r="BT31" s="77">
        <v>1</v>
      </c>
      <c r="BU31" s="77">
        <v>1</v>
      </c>
      <c r="BV31" s="77">
        <v>1</v>
      </c>
      <c r="BW31" s="77">
        <v>1</v>
      </c>
      <c r="BX31" s="77">
        <v>1</v>
      </c>
      <c r="BY31" s="77">
        <v>1</v>
      </c>
      <c r="BZ31" s="77">
        <v>1</v>
      </c>
      <c r="CA31" s="77">
        <v>1</v>
      </c>
      <c r="CB31" s="77">
        <v>1</v>
      </c>
      <c r="CC31" s="77">
        <v>1</v>
      </c>
      <c r="CD31" s="77">
        <v>1</v>
      </c>
      <c r="CE31" s="77">
        <v>1</v>
      </c>
      <c r="CF31" s="77">
        <v>1</v>
      </c>
      <c r="CG31" s="77">
        <v>1</v>
      </c>
      <c r="CH31" s="77">
        <v>1</v>
      </c>
      <c r="CI31" s="77">
        <v>1</v>
      </c>
      <c r="CJ31" s="77">
        <v>1</v>
      </c>
      <c r="CK31" s="77">
        <v>1</v>
      </c>
      <c r="CL31" s="77">
        <v>1</v>
      </c>
      <c r="CM31" s="77">
        <v>1</v>
      </c>
      <c r="CN31" s="77">
        <v>1</v>
      </c>
      <c r="CO31" s="77">
        <v>1</v>
      </c>
      <c r="CP31" s="77">
        <v>1</v>
      </c>
      <c r="CQ31" s="427">
        <f>SUM(E31:CP31)</f>
        <v>55.600000000000009</v>
      </c>
      <c r="CR31" s="427"/>
      <c r="CS31" s="428"/>
      <c r="CT31" s="444"/>
      <c r="CU31" s="445"/>
      <c r="CV31" s="446"/>
      <c r="CW31" s="452"/>
      <c r="CX31" s="453"/>
      <c r="CY31" s="464"/>
      <c r="CZ31" s="465"/>
      <c r="DA31" s="422"/>
      <c r="DB31" s="425"/>
    </row>
    <row r="32" spans="1:106" ht="5.25" customHeight="1" thickBot="1" x14ac:dyDescent="0.3">
      <c r="A32" s="78"/>
      <c r="B32" s="80"/>
      <c r="C32" s="80"/>
      <c r="D32" s="81" t="s">
        <v>235</v>
      </c>
      <c r="E32" s="83" t="e">
        <f>E31-#REF!</f>
        <v>#REF!</v>
      </c>
      <c r="F32" s="83" t="e">
        <f>F31-#REF!</f>
        <v>#REF!</v>
      </c>
      <c r="G32" s="83" t="e">
        <f>G31-#REF!</f>
        <v>#REF!</v>
      </c>
      <c r="H32" s="83" t="e">
        <f>H31-#REF!</f>
        <v>#REF!</v>
      </c>
      <c r="I32" s="83" t="e">
        <f>I31-#REF!</f>
        <v>#REF!</v>
      </c>
      <c r="J32" s="83" t="e">
        <f>J31-#REF!</f>
        <v>#REF!</v>
      </c>
      <c r="K32" s="83" t="e">
        <f>K31-#REF!</f>
        <v>#REF!</v>
      </c>
      <c r="L32" s="83" t="e">
        <f>L31-#REF!</f>
        <v>#REF!</v>
      </c>
      <c r="M32" s="83" t="e">
        <f>M31-#REF!</f>
        <v>#REF!</v>
      </c>
      <c r="N32" s="83" t="e">
        <f>N31-#REF!</f>
        <v>#REF!</v>
      </c>
      <c r="O32" s="111" t="e">
        <f>O31-#REF!</f>
        <v>#REF!</v>
      </c>
      <c r="P32" s="83" t="e">
        <f>P31-#REF!</f>
        <v>#REF!</v>
      </c>
      <c r="Q32" s="83" t="e">
        <f>Q31-#REF!</f>
        <v>#REF!</v>
      </c>
      <c r="R32" s="83" t="e">
        <f>R31-#REF!</f>
        <v>#REF!</v>
      </c>
      <c r="S32" s="83" t="e">
        <f>S31-#REF!</f>
        <v>#REF!</v>
      </c>
      <c r="T32" s="83" t="e">
        <f>T31-#REF!</f>
        <v>#REF!</v>
      </c>
      <c r="U32" s="83" t="e">
        <f>U31-#REF!</f>
        <v>#REF!</v>
      </c>
      <c r="V32" s="83" t="e">
        <f>V31-#REF!</f>
        <v>#REF!</v>
      </c>
      <c r="W32" s="83" t="e">
        <f>W31-#REF!</f>
        <v>#REF!</v>
      </c>
      <c r="X32" s="100" t="e">
        <f>X31-#REF!</f>
        <v>#REF!</v>
      </c>
      <c r="Y32" s="83" t="e">
        <f>Y31-#REF!</f>
        <v>#REF!</v>
      </c>
      <c r="Z32" s="83" t="e">
        <f>Z31-#REF!</f>
        <v>#REF!</v>
      </c>
      <c r="AA32" s="83" t="e">
        <f>AA31-#REF!</f>
        <v>#REF!</v>
      </c>
      <c r="AB32" s="83" t="e">
        <f>AB31-#REF!</f>
        <v>#REF!</v>
      </c>
      <c r="AC32" s="83" t="e">
        <f>AC31-#REF!</f>
        <v>#REF!</v>
      </c>
      <c r="AD32" s="83" t="e">
        <f>AD31-#REF!</f>
        <v>#REF!</v>
      </c>
      <c r="AE32" s="83" t="e">
        <f>AE31-#REF!</f>
        <v>#REF!</v>
      </c>
      <c r="AF32" s="83" t="e">
        <f>AF31-#REF!</f>
        <v>#REF!</v>
      </c>
      <c r="AG32" s="83">
        <v>0.8</v>
      </c>
      <c r="AH32" s="83" t="e">
        <f>AH31-#REF!</f>
        <v>#REF!</v>
      </c>
      <c r="AI32" s="111" t="e">
        <f>AI31-#REF!</f>
        <v>#REF!</v>
      </c>
      <c r="AJ32" s="83" t="e">
        <f>AJ31-#REF!</f>
        <v>#REF!</v>
      </c>
      <c r="AK32" s="83" t="e">
        <f>AK31-#REF!</f>
        <v>#REF!</v>
      </c>
      <c r="AL32" s="83" t="e">
        <f>AL31-#REF!</f>
        <v>#REF!</v>
      </c>
      <c r="AM32" s="83" t="e">
        <f>AM31-#REF!</f>
        <v>#REF!</v>
      </c>
      <c r="AN32" s="83" t="e">
        <f>AN31-#REF!</f>
        <v>#REF!</v>
      </c>
      <c r="AO32" s="83" t="e">
        <f>AO31-#REF!</f>
        <v>#REF!</v>
      </c>
      <c r="AP32" s="83" t="e">
        <f>AP31-#REF!</f>
        <v>#REF!</v>
      </c>
      <c r="AQ32" s="83" t="e">
        <f>AQ31-#REF!</f>
        <v>#REF!</v>
      </c>
      <c r="AR32" s="100" t="e">
        <f>AR31-#REF!</f>
        <v>#REF!</v>
      </c>
      <c r="AS32" s="83" t="e">
        <f>AS31-#REF!</f>
        <v>#REF!</v>
      </c>
      <c r="AT32" s="83" t="e">
        <f>AT31-#REF!</f>
        <v>#REF!</v>
      </c>
      <c r="AU32" s="83" t="e">
        <f>AU31-#REF!</f>
        <v>#REF!</v>
      </c>
      <c r="AV32" s="83" t="e">
        <f>AV31-#REF!</f>
        <v>#REF!</v>
      </c>
      <c r="AW32" s="83" t="e">
        <f>AW31-#REF!</f>
        <v>#REF!</v>
      </c>
      <c r="AX32" s="83" t="e">
        <f>AX31-#REF!</f>
        <v>#REF!</v>
      </c>
      <c r="AY32" s="83" t="e">
        <f>AY31-#REF!</f>
        <v>#REF!</v>
      </c>
      <c r="AZ32" s="83" t="e">
        <f>AZ31-#REF!</f>
        <v>#REF!</v>
      </c>
      <c r="BA32" s="83" t="e">
        <f>BA31-#REF!</f>
        <v>#REF!</v>
      </c>
      <c r="BB32" s="83" t="e">
        <f>BB31-#REF!</f>
        <v>#REF!</v>
      </c>
      <c r="BC32" s="111" t="e">
        <f>BC31-#REF!</f>
        <v>#REF!</v>
      </c>
      <c r="BD32" s="83" t="e">
        <f>BD31-#REF!</f>
        <v>#REF!</v>
      </c>
      <c r="BE32" s="83" t="e">
        <f>BE31-#REF!</f>
        <v>#REF!</v>
      </c>
      <c r="BF32" s="83" t="e">
        <f>BF31-#REF!</f>
        <v>#REF!</v>
      </c>
      <c r="BG32" s="83" t="e">
        <f>BG31-#REF!</f>
        <v>#REF!</v>
      </c>
      <c r="BH32" s="83" t="e">
        <f>BH31-#REF!</f>
        <v>#REF!</v>
      </c>
      <c r="BI32" s="83" t="e">
        <f>BI31-#REF!</f>
        <v>#REF!</v>
      </c>
      <c r="BJ32" s="83" t="e">
        <f>BJ31-#REF!</f>
        <v>#REF!</v>
      </c>
      <c r="BK32" s="83" t="e">
        <f>BK31-#REF!</f>
        <v>#REF!</v>
      </c>
      <c r="BL32" s="100" t="e">
        <f>BL31-#REF!</f>
        <v>#REF!</v>
      </c>
      <c r="BM32" s="83" t="e">
        <f>BM31-#REF!</f>
        <v>#REF!</v>
      </c>
      <c r="BN32" s="83" t="e">
        <f>BN31-#REF!</f>
        <v>#REF!</v>
      </c>
      <c r="BO32" s="83">
        <v>0.4</v>
      </c>
      <c r="BP32" s="83" t="e">
        <f>BP31-#REF!</f>
        <v>#REF!</v>
      </c>
      <c r="BQ32" s="83" t="e">
        <f>BQ31-#REF!</f>
        <v>#REF!</v>
      </c>
      <c r="BR32" s="83" t="e">
        <f>BR31-#REF!</f>
        <v>#REF!</v>
      </c>
      <c r="BS32" s="83" t="e">
        <f>BS31-#REF!</f>
        <v>#REF!</v>
      </c>
      <c r="BT32" s="83" t="e">
        <f>BT31-#REF!</f>
        <v>#REF!</v>
      </c>
      <c r="BU32" s="83" t="e">
        <f>BU31-#REF!</f>
        <v>#REF!</v>
      </c>
      <c r="BV32" s="83" t="e">
        <f>BV31-#REF!</f>
        <v>#REF!</v>
      </c>
      <c r="BW32" s="111" t="e">
        <f>BW31-#REF!</f>
        <v>#REF!</v>
      </c>
      <c r="BX32" s="83" t="e">
        <f>BX31-#REF!</f>
        <v>#REF!</v>
      </c>
      <c r="BY32" s="83" t="e">
        <f>BY31-#REF!</f>
        <v>#REF!</v>
      </c>
      <c r="BZ32" s="83" t="e">
        <f>BZ31-#REF!</f>
        <v>#REF!</v>
      </c>
      <c r="CA32" s="83" t="e">
        <f>CA31-#REF!</f>
        <v>#REF!</v>
      </c>
      <c r="CB32" s="83" t="e">
        <f>CB31-#REF!</f>
        <v>#REF!</v>
      </c>
      <c r="CC32" s="83" t="e">
        <f>CC31-#REF!</f>
        <v>#REF!</v>
      </c>
      <c r="CD32" s="83" t="e">
        <f>CD31-#REF!</f>
        <v>#REF!</v>
      </c>
      <c r="CE32" s="83" t="e">
        <f>CE31-#REF!</f>
        <v>#REF!</v>
      </c>
      <c r="CF32" s="100" t="e">
        <f>CF31-#REF!</f>
        <v>#REF!</v>
      </c>
      <c r="CG32" s="83" t="e">
        <f>CG31-#REF!</f>
        <v>#REF!</v>
      </c>
      <c r="CH32" s="83" t="e">
        <f>CH31-#REF!</f>
        <v>#REF!</v>
      </c>
      <c r="CI32" s="83" t="e">
        <f>CI31-#REF!</f>
        <v>#REF!</v>
      </c>
      <c r="CJ32" s="83" t="e">
        <f>CJ31-#REF!</f>
        <v>#REF!</v>
      </c>
      <c r="CK32" s="83" t="e">
        <f>CK31-#REF!</f>
        <v>#REF!</v>
      </c>
      <c r="CL32" s="83" t="e">
        <f>CL31-#REF!</f>
        <v>#REF!</v>
      </c>
      <c r="CM32" s="83" t="e">
        <f>CM31-#REF!</f>
        <v>#REF!</v>
      </c>
      <c r="CN32" s="83" t="e">
        <f>CN31-#REF!</f>
        <v>#REF!</v>
      </c>
      <c r="CO32" s="83" t="e">
        <f>CO31-#REF!</f>
        <v>#REF!</v>
      </c>
      <c r="CP32" s="100" t="e">
        <f>CP31-#REF!</f>
        <v>#REF!</v>
      </c>
      <c r="CQ32" s="72"/>
      <c r="CR32" s="72"/>
      <c r="CS32" s="72"/>
      <c r="CT32" s="447"/>
      <c r="CU32" s="448"/>
      <c r="CV32" s="449"/>
      <c r="CW32" s="454"/>
      <c r="CX32" s="455"/>
      <c r="CY32" s="466"/>
      <c r="CZ32" s="467"/>
      <c r="DA32" s="423"/>
      <c r="DB32" s="426"/>
    </row>
    <row r="33" spans="1:113" ht="5.25" customHeight="1" x14ac:dyDescent="0.25">
      <c r="A33" s="509" t="s">
        <v>240</v>
      </c>
      <c r="B33" s="510"/>
      <c r="C33" s="510"/>
      <c r="D33" s="511"/>
      <c r="E33" s="74"/>
      <c r="F33" s="74"/>
      <c r="G33" s="74"/>
      <c r="H33" s="74"/>
      <c r="I33" s="74"/>
      <c r="J33" s="74"/>
      <c r="K33" s="74"/>
      <c r="L33" s="74"/>
      <c r="M33" s="74"/>
      <c r="N33" s="74"/>
      <c r="O33" s="112"/>
      <c r="P33" s="74"/>
      <c r="Q33" s="74"/>
      <c r="R33" s="74"/>
      <c r="S33" s="74"/>
      <c r="T33" s="74"/>
      <c r="U33" s="74"/>
      <c r="V33" s="74"/>
      <c r="W33" s="74"/>
      <c r="X33" s="75"/>
      <c r="Y33" s="74"/>
      <c r="Z33" s="74"/>
      <c r="AA33" s="74"/>
      <c r="AB33" s="74"/>
      <c r="AC33" s="74"/>
      <c r="AD33" s="74"/>
      <c r="AE33" s="74"/>
      <c r="AF33" s="74"/>
      <c r="AG33" s="74"/>
      <c r="AH33" s="74"/>
      <c r="AI33" s="112"/>
      <c r="AJ33" s="74"/>
      <c r="AK33" s="74"/>
      <c r="AL33" s="74"/>
      <c r="AM33" s="74"/>
      <c r="AN33" s="74"/>
      <c r="AO33" s="74"/>
      <c r="AP33" s="74"/>
      <c r="AQ33" s="74"/>
      <c r="AR33" s="75"/>
      <c r="AS33" s="74"/>
      <c r="AT33" s="74"/>
      <c r="AU33" s="74"/>
      <c r="AV33" s="74"/>
      <c r="AW33" s="74"/>
      <c r="AX33" s="74"/>
      <c r="AY33" s="74"/>
      <c r="AZ33" s="74"/>
      <c r="BA33" s="74"/>
      <c r="BB33" s="74"/>
      <c r="BC33" s="112"/>
      <c r="BD33" s="74"/>
      <c r="BE33" s="74"/>
      <c r="BF33" s="74"/>
      <c r="BG33" s="74"/>
      <c r="BH33" s="74"/>
      <c r="BI33" s="74"/>
      <c r="BJ33" s="74"/>
      <c r="BK33" s="74"/>
      <c r="BL33" s="75"/>
      <c r="BM33" s="74"/>
      <c r="BN33" s="74"/>
      <c r="BO33" s="74"/>
      <c r="BP33" s="74"/>
      <c r="BQ33" s="74"/>
      <c r="BR33" s="74"/>
      <c r="BS33" s="74"/>
      <c r="BT33" s="74"/>
      <c r="BU33" s="74"/>
      <c r="BV33" s="74"/>
      <c r="BW33" s="112"/>
      <c r="BX33" s="74"/>
      <c r="BY33" s="74"/>
      <c r="BZ33" s="74"/>
      <c r="CA33" s="74"/>
      <c r="CB33" s="74"/>
      <c r="CC33" s="74"/>
      <c r="CD33" s="74"/>
      <c r="CE33" s="74"/>
      <c r="CF33" s="75"/>
      <c r="CG33" s="74"/>
      <c r="CH33" s="74"/>
      <c r="CI33" s="74"/>
      <c r="CJ33" s="74"/>
      <c r="CK33" s="74"/>
      <c r="CL33" s="74"/>
      <c r="CM33" s="74"/>
      <c r="CN33" s="74"/>
      <c r="CO33" s="74"/>
      <c r="CP33" s="75"/>
      <c r="CQ33" s="74"/>
      <c r="CR33" s="74"/>
      <c r="CS33" s="74"/>
      <c r="CT33" s="441">
        <f>CW33/90</f>
        <v>0.1388888888888889</v>
      </c>
      <c r="CU33" s="442"/>
      <c r="CV33" s="443"/>
      <c r="CW33" s="450">
        <v>12.5</v>
      </c>
      <c r="CX33" s="451"/>
      <c r="CY33" s="462">
        <v>8.1999999999999993</v>
      </c>
      <c r="CZ33" s="463"/>
      <c r="DA33" s="421">
        <f>CW33-CY33</f>
        <v>4.3000000000000007</v>
      </c>
      <c r="DB33" s="424" t="s">
        <v>272</v>
      </c>
    </row>
    <row r="34" spans="1:113" ht="7.5" customHeight="1" x14ac:dyDescent="0.25">
      <c r="A34" s="512"/>
      <c r="B34" s="513"/>
      <c r="C34" s="513"/>
      <c r="D34" s="514"/>
      <c r="E34" s="113">
        <v>0.2</v>
      </c>
      <c r="F34" s="77"/>
      <c r="G34" s="77"/>
      <c r="H34" s="77"/>
      <c r="I34" s="77"/>
      <c r="J34" s="77"/>
      <c r="K34" s="77"/>
      <c r="L34" s="77"/>
      <c r="M34" s="77"/>
      <c r="N34" s="77"/>
      <c r="O34" s="113"/>
      <c r="P34" s="77"/>
      <c r="Q34" s="77"/>
      <c r="R34" s="77"/>
      <c r="S34" s="77"/>
      <c r="T34" s="77"/>
      <c r="U34" s="77"/>
      <c r="V34" s="77"/>
      <c r="W34" s="77"/>
      <c r="X34" s="107"/>
      <c r="Y34" s="77"/>
      <c r="Z34" s="77"/>
      <c r="AA34" s="77"/>
      <c r="AB34" s="77"/>
      <c r="AC34" s="77"/>
      <c r="AD34" s="77"/>
      <c r="AE34" s="77"/>
      <c r="AF34" s="77"/>
      <c r="AG34" s="77"/>
      <c r="AH34" s="77"/>
      <c r="AI34" s="113"/>
      <c r="AJ34" s="77"/>
      <c r="AK34" s="77"/>
      <c r="AL34" s="77"/>
      <c r="AM34" s="77"/>
      <c r="AN34" s="77"/>
      <c r="AO34" s="77"/>
      <c r="AP34" s="77"/>
      <c r="AQ34" s="77"/>
      <c r="AR34" s="107"/>
      <c r="AS34" s="77"/>
      <c r="AT34" s="77"/>
      <c r="AU34" s="77"/>
      <c r="AV34" s="77"/>
      <c r="AW34" s="77"/>
      <c r="AX34" s="77"/>
      <c r="AY34" s="77"/>
      <c r="AZ34" s="77"/>
      <c r="BA34" s="77"/>
      <c r="BB34" s="77"/>
      <c r="BC34" s="113"/>
      <c r="BD34" s="77"/>
      <c r="BE34" s="77"/>
      <c r="BF34" s="77"/>
      <c r="BG34" s="77"/>
      <c r="BH34" s="77"/>
      <c r="BI34" s="77"/>
      <c r="BJ34" s="77"/>
      <c r="BK34" s="77"/>
      <c r="BL34" s="107"/>
      <c r="BM34" s="77"/>
      <c r="BN34" s="77"/>
      <c r="BO34" s="77"/>
      <c r="BP34" s="77"/>
      <c r="BQ34" s="77"/>
      <c r="BR34" s="77"/>
      <c r="BS34" s="77"/>
      <c r="BT34" s="77"/>
      <c r="BU34" s="77"/>
      <c r="BV34" s="77"/>
      <c r="BW34" s="113"/>
      <c r="BX34" s="77">
        <v>0.2</v>
      </c>
      <c r="BY34" s="77">
        <v>1</v>
      </c>
      <c r="BZ34" s="77">
        <v>1</v>
      </c>
      <c r="CA34" s="77">
        <v>1</v>
      </c>
      <c r="CB34" s="77">
        <v>1</v>
      </c>
      <c r="CC34" s="77">
        <v>1</v>
      </c>
      <c r="CD34" s="77">
        <v>1</v>
      </c>
      <c r="CE34" s="77">
        <v>1</v>
      </c>
      <c r="CF34" s="107">
        <v>1</v>
      </c>
      <c r="CG34" s="77">
        <v>1</v>
      </c>
      <c r="CH34" s="77">
        <v>1</v>
      </c>
      <c r="CI34" s="77">
        <v>1</v>
      </c>
      <c r="CJ34" s="77">
        <v>0.8</v>
      </c>
      <c r="CK34" s="77"/>
      <c r="CL34" s="77"/>
      <c r="CM34" s="77"/>
      <c r="CN34" s="77"/>
      <c r="CO34" s="77"/>
      <c r="CP34" s="107"/>
      <c r="CQ34" s="427">
        <f>SUM(E34:CP34)</f>
        <v>12.200000000000001</v>
      </c>
      <c r="CR34" s="427"/>
      <c r="CS34" s="428"/>
      <c r="CT34" s="444"/>
      <c r="CU34" s="445"/>
      <c r="CV34" s="446"/>
      <c r="CW34" s="452"/>
      <c r="CX34" s="453"/>
      <c r="CY34" s="464"/>
      <c r="CZ34" s="465"/>
      <c r="DA34" s="422"/>
      <c r="DB34" s="425"/>
    </row>
    <row r="35" spans="1:113" ht="5.25" customHeight="1" thickBot="1" x14ac:dyDescent="0.3">
      <c r="A35" s="78"/>
      <c r="B35" s="80"/>
      <c r="C35" s="80"/>
      <c r="D35" s="81" t="s">
        <v>235</v>
      </c>
      <c r="E35" s="83">
        <v>0.2</v>
      </c>
      <c r="F35" s="83" t="e">
        <f>F34-#REF!</f>
        <v>#REF!</v>
      </c>
      <c r="G35" s="83" t="e">
        <f>G34-#REF!</f>
        <v>#REF!</v>
      </c>
      <c r="H35" s="83" t="e">
        <f>H34-#REF!</f>
        <v>#REF!</v>
      </c>
      <c r="I35" s="83" t="e">
        <f>I34-#REF!</f>
        <v>#REF!</v>
      </c>
      <c r="J35" s="83" t="e">
        <f>J34-#REF!</f>
        <v>#REF!</v>
      </c>
      <c r="K35" s="83" t="e">
        <f>K34-#REF!</f>
        <v>#REF!</v>
      </c>
      <c r="L35" s="83" t="e">
        <f>L34-#REF!</f>
        <v>#REF!</v>
      </c>
      <c r="M35" s="83" t="e">
        <f>M34-#REF!</f>
        <v>#REF!</v>
      </c>
      <c r="N35" s="83" t="e">
        <f>N34-#REF!</f>
        <v>#REF!</v>
      </c>
      <c r="O35" s="111" t="e">
        <f>O34-#REF!</f>
        <v>#REF!</v>
      </c>
      <c r="P35" s="83" t="e">
        <f>P34-#REF!</f>
        <v>#REF!</v>
      </c>
      <c r="Q35" s="83" t="e">
        <f>Q34-#REF!</f>
        <v>#REF!</v>
      </c>
      <c r="R35" s="83" t="e">
        <f>R34-#REF!</f>
        <v>#REF!</v>
      </c>
      <c r="S35" s="83" t="e">
        <f>S34-#REF!</f>
        <v>#REF!</v>
      </c>
      <c r="T35" s="83" t="e">
        <f>T34-#REF!</f>
        <v>#REF!</v>
      </c>
      <c r="U35" s="83" t="e">
        <f>U34-#REF!</f>
        <v>#REF!</v>
      </c>
      <c r="V35" s="83" t="e">
        <f>V34-#REF!</f>
        <v>#REF!</v>
      </c>
      <c r="W35" s="83" t="e">
        <f>W34-#REF!</f>
        <v>#REF!</v>
      </c>
      <c r="X35" s="100" t="e">
        <f>X34-#REF!</f>
        <v>#REF!</v>
      </c>
      <c r="Y35" s="83" t="e">
        <f>Y34-#REF!</f>
        <v>#REF!</v>
      </c>
      <c r="Z35" s="83" t="e">
        <f>Z34-#REF!</f>
        <v>#REF!</v>
      </c>
      <c r="AA35" s="83" t="e">
        <f>AA34-#REF!</f>
        <v>#REF!</v>
      </c>
      <c r="AB35" s="83" t="e">
        <f>AB34-#REF!</f>
        <v>#REF!</v>
      </c>
      <c r="AC35" s="83" t="e">
        <f>AC34-#REF!</f>
        <v>#REF!</v>
      </c>
      <c r="AD35" s="83" t="e">
        <f>AD34-#REF!</f>
        <v>#REF!</v>
      </c>
      <c r="AE35" s="83" t="e">
        <f>AE34-#REF!</f>
        <v>#REF!</v>
      </c>
      <c r="AF35" s="83" t="e">
        <f>AF34-#REF!</f>
        <v>#REF!</v>
      </c>
      <c r="AG35" s="83" t="e">
        <f>AG34-#REF!</f>
        <v>#REF!</v>
      </c>
      <c r="AH35" s="83" t="e">
        <f>AH34-#REF!</f>
        <v>#REF!</v>
      </c>
      <c r="AI35" s="111" t="e">
        <f>AI34-#REF!</f>
        <v>#REF!</v>
      </c>
      <c r="AJ35" s="83" t="e">
        <f>AJ34-#REF!</f>
        <v>#REF!</v>
      </c>
      <c r="AK35" s="83" t="e">
        <f>AK34-#REF!</f>
        <v>#REF!</v>
      </c>
      <c r="AL35" s="83" t="e">
        <f>AL34-#REF!</f>
        <v>#REF!</v>
      </c>
      <c r="AM35" s="83" t="e">
        <f>AM34-#REF!</f>
        <v>#REF!</v>
      </c>
      <c r="AN35" s="83" t="e">
        <f>AN34-#REF!</f>
        <v>#REF!</v>
      </c>
      <c r="AO35" s="83" t="e">
        <f>AO34-#REF!</f>
        <v>#REF!</v>
      </c>
      <c r="AP35" s="83" t="e">
        <f>AP34-#REF!</f>
        <v>#REF!</v>
      </c>
      <c r="AQ35" s="83" t="e">
        <f>AQ34-#REF!</f>
        <v>#REF!</v>
      </c>
      <c r="AR35" s="100" t="e">
        <f>AR34-#REF!</f>
        <v>#REF!</v>
      </c>
      <c r="AS35" s="83" t="e">
        <f>AS34-#REF!</f>
        <v>#REF!</v>
      </c>
      <c r="AT35" s="83" t="e">
        <f>AT34-#REF!</f>
        <v>#REF!</v>
      </c>
      <c r="AU35" s="83" t="e">
        <f>AU34-#REF!</f>
        <v>#REF!</v>
      </c>
      <c r="AV35" s="83" t="e">
        <f>AV34-#REF!</f>
        <v>#REF!</v>
      </c>
      <c r="AW35" s="83" t="e">
        <f>AW34-#REF!</f>
        <v>#REF!</v>
      </c>
      <c r="AX35" s="83" t="e">
        <f>AX34-#REF!</f>
        <v>#REF!</v>
      </c>
      <c r="AY35" s="83" t="e">
        <f>AY34-#REF!</f>
        <v>#REF!</v>
      </c>
      <c r="AZ35" s="83" t="e">
        <f>AZ34-#REF!</f>
        <v>#REF!</v>
      </c>
      <c r="BA35" s="83" t="e">
        <f>BA34-#REF!</f>
        <v>#REF!</v>
      </c>
      <c r="BB35" s="83" t="e">
        <f>BB34-#REF!</f>
        <v>#REF!</v>
      </c>
      <c r="BC35" s="111" t="e">
        <f>BC34-#REF!</f>
        <v>#REF!</v>
      </c>
      <c r="BD35" s="83" t="e">
        <f>BD34-#REF!</f>
        <v>#REF!</v>
      </c>
      <c r="BE35" s="83" t="e">
        <f>BE34-#REF!</f>
        <v>#REF!</v>
      </c>
      <c r="BF35" s="83" t="e">
        <f>BF34-#REF!</f>
        <v>#REF!</v>
      </c>
      <c r="BG35" s="83" t="e">
        <f>BG34-#REF!</f>
        <v>#REF!</v>
      </c>
      <c r="BH35" s="83" t="e">
        <f>BH34-#REF!</f>
        <v>#REF!</v>
      </c>
      <c r="BI35" s="83" t="e">
        <f>BI34-#REF!</f>
        <v>#REF!</v>
      </c>
      <c r="BJ35" s="83" t="e">
        <f>BJ34-#REF!</f>
        <v>#REF!</v>
      </c>
      <c r="BK35" s="83" t="e">
        <f>BK34-#REF!</f>
        <v>#REF!</v>
      </c>
      <c r="BL35" s="100" t="e">
        <f>BL34-#REF!</f>
        <v>#REF!</v>
      </c>
      <c r="BM35" s="83" t="e">
        <f>BM34-#REF!</f>
        <v>#REF!</v>
      </c>
      <c r="BN35" s="83" t="e">
        <f>BN34-#REF!</f>
        <v>#REF!</v>
      </c>
      <c r="BO35" s="83" t="e">
        <f>BO34-#REF!</f>
        <v>#REF!</v>
      </c>
      <c r="BP35" s="83" t="e">
        <f>BP34-#REF!</f>
        <v>#REF!</v>
      </c>
      <c r="BQ35" s="83" t="e">
        <f>BQ34-#REF!</f>
        <v>#REF!</v>
      </c>
      <c r="BR35" s="83" t="e">
        <f>BR34-#REF!</f>
        <v>#REF!</v>
      </c>
      <c r="BS35" s="83" t="e">
        <f>BS34-#REF!</f>
        <v>#REF!</v>
      </c>
      <c r="BT35" s="83" t="e">
        <f>BT34-#REF!</f>
        <v>#REF!</v>
      </c>
      <c r="BU35" s="83" t="e">
        <f>BU34-#REF!</f>
        <v>#REF!</v>
      </c>
      <c r="BV35" s="83" t="e">
        <f>BV34-#REF!</f>
        <v>#REF!</v>
      </c>
      <c r="BW35" s="111" t="e">
        <f>BW34-#REF!</f>
        <v>#REF!</v>
      </c>
      <c r="BX35" s="83" t="e">
        <f>BX34-#REF!</f>
        <v>#REF!</v>
      </c>
      <c r="BY35" s="83" t="e">
        <f>BY34-#REF!</f>
        <v>#REF!</v>
      </c>
      <c r="BZ35" s="83" t="e">
        <f>BZ34-#REF!</f>
        <v>#REF!</v>
      </c>
      <c r="CA35" s="83" t="e">
        <f>CA34-#REF!</f>
        <v>#REF!</v>
      </c>
      <c r="CB35" s="83" t="e">
        <f>CB34-#REF!</f>
        <v>#REF!</v>
      </c>
      <c r="CC35" s="83" t="e">
        <f>CC34-#REF!</f>
        <v>#REF!</v>
      </c>
      <c r="CD35" s="83" t="e">
        <f>CD34-#REF!</f>
        <v>#REF!</v>
      </c>
      <c r="CE35" s="83" t="e">
        <f>CE34-#REF!</f>
        <v>#REF!</v>
      </c>
      <c r="CF35" s="100" t="e">
        <f>CF34-#REF!</f>
        <v>#REF!</v>
      </c>
      <c r="CG35" s="83" t="e">
        <f>CG34-#REF!</f>
        <v>#REF!</v>
      </c>
      <c r="CH35" s="83" t="e">
        <f>CH34-#REF!</f>
        <v>#REF!</v>
      </c>
      <c r="CI35" s="83" t="e">
        <f>CI34-#REF!</f>
        <v>#REF!</v>
      </c>
      <c r="CJ35" s="83">
        <v>0.6</v>
      </c>
      <c r="CK35" s="83" t="e">
        <f>CK34-#REF!</f>
        <v>#REF!</v>
      </c>
      <c r="CL35" s="83" t="e">
        <f>CL34-#REF!</f>
        <v>#REF!</v>
      </c>
      <c r="CM35" s="83" t="e">
        <f>CM34-#REF!</f>
        <v>#REF!</v>
      </c>
      <c r="CN35" s="83" t="e">
        <f>CN34-#REF!</f>
        <v>#REF!</v>
      </c>
      <c r="CO35" s="83" t="e">
        <f>CO34-#REF!</f>
        <v>#REF!</v>
      </c>
      <c r="CP35" s="100" t="e">
        <f>CP34-#REF!</f>
        <v>#REF!</v>
      </c>
      <c r="CQ35" s="72"/>
      <c r="CR35" s="72"/>
      <c r="CS35" s="72"/>
      <c r="CT35" s="447"/>
      <c r="CU35" s="448"/>
      <c r="CV35" s="449"/>
      <c r="CW35" s="454"/>
      <c r="CX35" s="455"/>
      <c r="CY35" s="466"/>
      <c r="CZ35" s="467"/>
      <c r="DA35" s="423"/>
      <c r="DB35" s="426"/>
    </row>
    <row r="36" spans="1:113" ht="5.25" customHeight="1" x14ac:dyDescent="0.25">
      <c r="A36" s="477" t="s">
        <v>241</v>
      </c>
      <c r="B36" s="521"/>
      <c r="C36" s="521"/>
      <c r="D36" s="522"/>
      <c r="E36" s="74"/>
      <c r="F36" s="74"/>
      <c r="G36" s="74"/>
      <c r="H36" s="74"/>
      <c r="I36" s="74"/>
      <c r="J36" s="74"/>
      <c r="K36" s="74"/>
      <c r="L36" s="74"/>
      <c r="M36" s="74"/>
      <c r="N36" s="74"/>
      <c r="O36" s="112"/>
      <c r="P36" s="74"/>
      <c r="Q36" s="74"/>
      <c r="R36" s="74"/>
      <c r="S36" s="74"/>
      <c r="T36" s="74"/>
      <c r="U36" s="74"/>
      <c r="V36" s="74"/>
      <c r="W36" s="74"/>
      <c r="X36" s="75"/>
      <c r="Y36" s="74"/>
      <c r="Z36" s="74"/>
      <c r="AA36" s="74"/>
      <c r="AB36" s="74"/>
      <c r="AC36" s="74"/>
      <c r="AD36" s="74"/>
      <c r="AE36" s="74"/>
      <c r="AF36" s="74"/>
      <c r="AG36" s="74"/>
      <c r="AH36" s="74"/>
      <c r="AI36" s="112"/>
      <c r="AJ36" s="74"/>
      <c r="AK36" s="74"/>
      <c r="AL36" s="74"/>
      <c r="AM36" s="74"/>
      <c r="AN36" s="74"/>
      <c r="AO36" s="74"/>
      <c r="AP36" s="74"/>
      <c r="AQ36" s="74"/>
      <c r="AR36" s="75"/>
      <c r="AS36" s="74"/>
      <c r="AT36" s="74"/>
      <c r="AU36" s="74"/>
      <c r="AV36" s="74"/>
      <c r="AW36" s="74"/>
      <c r="AX36" s="74"/>
      <c r="AY36" s="74"/>
      <c r="AZ36" s="74"/>
      <c r="BA36" s="74"/>
      <c r="BB36" s="74"/>
      <c r="BC36" s="112"/>
      <c r="BD36" s="74"/>
      <c r="BE36" s="74"/>
      <c r="BF36" s="74"/>
      <c r="BG36" s="74"/>
      <c r="BH36" s="74"/>
      <c r="BI36" s="74"/>
      <c r="BJ36" s="74"/>
      <c r="BK36" s="74"/>
      <c r="BL36" s="75"/>
      <c r="BM36" s="74"/>
      <c r="BN36" s="74"/>
      <c r="BO36" s="74"/>
      <c r="BP36" s="74"/>
      <c r="BQ36" s="74"/>
      <c r="BR36" s="74"/>
      <c r="BS36" s="74"/>
      <c r="BT36" s="74"/>
      <c r="BU36" s="74"/>
      <c r="BV36" s="74"/>
      <c r="BW36" s="112"/>
      <c r="BX36" s="74"/>
      <c r="BY36" s="74"/>
      <c r="BZ36" s="74"/>
      <c r="CA36" s="74"/>
      <c r="CB36" s="74"/>
      <c r="CC36" s="74"/>
      <c r="CD36" s="74"/>
      <c r="CE36" s="74"/>
      <c r="CF36" s="75"/>
      <c r="CG36" s="74"/>
      <c r="CH36" s="74"/>
      <c r="CI36" s="74"/>
      <c r="CJ36" s="74"/>
      <c r="CK36" s="74"/>
      <c r="CL36" s="74"/>
      <c r="CM36" s="74"/>
      <c r="CN36" s="74"/>
      <c r="CO36" s="74"/>
      <c r="CP36" s="75"/>
      <c r="CQ36" s="74"/>
      <c r="CR36" s="74"/>
      <c r="CS36" s="74"/>
      <c r="CT36" s="441">
        <f>CW36/90</f>
        <v>0.23333333333333334</v>
      </c>
      <c r="CU36" s="442"/>
      <c r="CV36" s="443"/>
      <c r="CW36" s="450">
        <v>21</v>
      </c>
      <c r="CX36" s="451"/>
      <c r="CY36" s="462">
        <v>21</v>
      </c>
      <c r="CZ36" s="463"/>
      <c r="DA36" s="421">
        <f>CW36-CY36</f>
        <v>0</v>
      </c>
      <c r="DB36" s="424" t="s">
        <v>272</v>
      </c>
      <c r="DI36" t="s">
        <v>220</v>
      </c>
    </row>
    <row r="37" spans="1:113" ht="7.5" customHeight="1" x14ac:dyDescent="0.25">
      <c r="A37" s="525"/>
      <c r="B37" s="523"/>
      <c r="C37" s="523"/>
      <c r="D37" s="524"/>
      <c r="E37" s="113"/>
      <c r="F37" s="77"/>
      <c r="G37" s="77"/>
      <c r="H37" s="77"/>
      <c r="I37" s="77"/>
      <c r="J37" s="77"/>
      <c r="K37" s="77"/>
      <c r="L37" s="77"/>
      <c r="M37" s="77"/>
      <c r="N37" s="77"/>
      <c r="O37" s="113"/>
      <c r="P37" s="77"/>
      <c r="Q37" s="77"/>
      <c r="R37" s="77"/>
      <c r="S37" s="77"/>
      <c r="T37" s="77"/>
      <c r="U37" s="77"/>
      <c r="V37" s="77"/>
      <c r="W37" s="77"/>
      <c r="X37" s="107"/>
      <c r="Y37" s="77"/>
      <c r="Z37" s="77"/>
      <c r="AA37" s="77"/>
      <c r="AB37" s="77"/>
      <c r="AC37" s="77"/>
      <c r="AD37" s="77"/>
      <c r="AE37" s="77"/>
      <c r="AF37" s="77"/>
      <c r="AG37" s="77"/>
      <c r="AH37" s="77"/>
      <c r="AI37" s="113"/>
      <c r="AJ37" s="77"/>
      <c r="AK37" s="77"/>
      <c r="AL37" s="77"/>
      <c r="AM37" s="77"/>
      <c r="AN37" s="77"/>
      <c r="AO37" s="77"/>
      <c r="AP37" s="77"/>
      <c r="AQ37" s="77"/>
      <c r="AR37" s="107"/>
      <c r="AS37" s="77"/>
      <c r="AT37" s="77"/>
      <c r="AU37" s="77"/>
      <c r="AV37" s="77"/>
      <c r="AW37" s="77"/>
      <c r="AX37" s="77"/>
      <c r="AY37" s="77"/>
      <c r="AZ37" s="77"/>
      <c r="BA37" s="77"/>
      <c r="BB37" s="77"/>
      <c r="BC37" s="113"/>
      <c r="BD37" s="77"/>
      <c r="BE37" s="77"/>
      <c r="BF37" s="77"/>
      <c r="BG37" s="77"/>
      <c r="BH37" s="77"/>
      <c r="BI37" s="77"/>
      <c r="BJ37" s="77"/>
      <c r="BK37" s="77"/>
      <c r="BL37" s="107"/>
      <c r="BM37" s="77"/>
      <c r="BN37" s="77"/>
      <c r="BO37" s="77"/>
      <c r="BP37" s="77"/>
      <c r="BQ37" s="77"/>
      <c r="BR37" s="77"/>
      <c r="BS37" s="77"/>
      <c r="BT37" s="77"/>
      <c r="BU37" s="77"/>
      <c r="BV37" s="77"/>
      <c r="BW37" s="113"/>
      <c r="BX37" s="77"/>
      <c r="BY37" s="77"/>
      <c r="BZ37" s="77"/>
      <c r="CA37" s="77"/>
      <c r="CB37" s="77"/>
      <c r="CC37" s="77"/>
      <c r="CD37" s="77"/>
      <c r="CE37" s="77"/>
      <c r="CF37" s="107"/>
      <c r="CG37" s="77"/>
      <c r="CH37" s="77"/>
      <c r="CI37" s="77"/>
      <c r="CJ37" s="77"/>
      <c r="CK37" s="77"/>
      <c r="CL37" s="77"/>
      <c r="CM37" s="77"/>
      <c r="CN37" s="77"/>
      <c r="CO37" s="77"/>
      <c r="CP37" s="107"/>
      <c r="CQ37" s="427">
        <f>SUM(E37:CP37)</f>
        <v>0</v>
      </c>
      <c r="CR37" s="427"/>
      <c r="CS37" s="428"/>
      <c r="CT37" s="444"/>
      <c r="CU37" s="445"/>
      <c r="CV37" s="446"/>
      <c r="CW37" s="452"/>
      <c r="CX37" s="453"/>
      <c r="CY37" s="464"/>
      <c r="CZ37" s="465"/>
      <c r="DA37" s="422"/>
      <c r="DB37" s="425"/>
    </row>
    <row r="38" spans="1:113" ht="5.25" customHeight="1" thickBot="1" x14ac:dyDescent="0.3">
      <c r="A38" s="78"/>
      <c r="B38" s="80"/>
      <c r="C38" s="80"/>
      <c r="D38" s="81" t="s">
        <v>235</v>
      </c>
      <c r="E38" s="83" t="e">
        <f>E37-#REF!</f>
        <v>#REF!</v>
      </c>
      <c r="F38" s="83" t="e">
        <f>F37-#REF!</f>
        <v>#REF!</v>
      </c>
      <c r="G38" s="83" t="e">
        <f>G37-#REF!</f>
        <v>#REF!</v>
      </c>
      <c r="H38" s="83" t="e">
        <f>H37-#REF!</f>
        <v>#REF!</v>
      </c>
      <c r="I38" s="83" t="e">
        <f>I37-#REF!</f>
        <v>#REF!</v>
      </c>
      <c r="J38" s="83" t="e">
        <f>J37-#REF!</f>
        <v>#REF!</v>
      </c>
      <c r="K38" s="83" t="e">
        <f>K37-#REF!</f>
        <v>#REF!</v>
      </c>
      <c r="L38" s="83" t="e">
        <f>L37-#REF!</f>
        <v>#REF!</v>
      </c>
      <c r="M38" s="83" t="e">
        <f>M37-#REF!</f>
        <v>#REF!</v>
      </c>
      <c r="N38" s="83" t="e">
        <f>N37-#REF!</f>
        <v>#REF!</v>
      </c>
      <c r="O38" s="111" t="e">
        <f>O37-#REF!</f>
        <v>#REF!</v>
      </c>
      <c r="P38" s="83" t="e">
        <f>P37-#REF!</f>
        <v>#REF!</v>
      </c>
      <c r="Q38" s="83" t="e">
        <f>Q37-#REF!</f>
        <v>#REF!</v>
      </c>
      <c r="R38" s="83" t="e">
        <f>R37-#REF!</f>
        <v>#REF!</v>
      </c>
      <c r="S38" s="83" t="e">
        <f>S37-#REF!</f>
        <v>#REF!</v>
      </c>
      <c r="T38" s="83" t="e">
        <f>T37-#REF!</f>
        <v>#REF!</v>
      </c>
      <c r="U38" s="83" t="e">
        <f>U37-#REF!</f>
        <v>#REF!</v>
      </c>
      <c r="V38" s="83" t="e">
        <f>V37-#REF!</f>
        <v>#REF!</v>
      </c>
      <c r="W38" s="83" t="e">
        <f>W37-#REF!</f>
        <v>#REF!</v>
      </c>
      <c r="X38" s="100" t="e">
        <f>X37-#REF!</f>
        <v>#REF!</v>
      </c>
      <c r="Y38" s="83" t="e">
        <f>Y37-#REF!</f>
        <v>#REF!</v>
      </c>
      <c r="Z38" s="83" t="e">
        <f>Z37-#REF!</f>
        <v>#REF!</v>
      </c>
      <c r="AA38" s="83" t="e">
        <f>AA37-#REF!</f>
        <v>#REF!</v>
      </c>
      <c r="AB38" s="83" t="e">
        <f>AB37-#REF!</f>
        <v>#REF!</v>
      </c>
      <c r="AC38" s="83" t="e">
        <f>AC37-#REF!</f>
        <v>#REF!</v>
      </c>
      <c r="AD38" s="83" t="e">
        <f>AD37-#REF!</f>
        <v>#REF!</v>
      </c>
      <c r="AE38" s="83" t="e">
        <f>AE37-#REF!</f>
        <v>#REF!</v>
      </c>
      <c r="AF38" s="83" t="e">
        <f>AF37-#REF!</f>
        <v>#REF!</v>
      </c>
      <c r="AG38" s="83" t="e">
        <f>AG37-#REF!</f>
        <v>#REF!</v>
      </c>
      <c r="AH38" s="83" t="e">
        <f>AH37-#REF!</f>
        <v>#REF!</v>
      </c>
      <c r="AI38" s="111" t="e">
        <f>AI37-#REF!</f>
        <v>#REF!</v>
      </c>
      <c r="AJ38" s="83" t="e">
        <f>AJ37-#REF!</f>
        <v>#REF!</v>
      </c>
      <c r="AK38" s="83" t="e">
        <f>AK37-#REF!</f>
        <v>#REF!</v>
      </c>
      <c r="AL38" s="83" t="e">
        <f>AL37-#REF!</f>
        <v>#REF!</v>
      </c>
      <c r="AM38" s="83" t="e">
        <f>AM37-#REF!</f>
        <v>#REF!</v>
      </c>
      <c r="AN38" s="83" t="e">
        <f>AN37-#REF!</f>
        <v>#REF!</v>
      </c>
      <c r="AO38" s="83" t="e">
        <f>AO37-#REF!</f>
        <v>#REF!</v>
      </c>
      <c r="AP38" s="83" t="e">
        <f>AP37-#REF!</f>
        <v>#REF!</v>
      </c>
      <c r="AQ38" s="83" t="e">
        <f>AQ37-#REF!</f>
        <v>#REF!</v>
      </c>
      <c r="AR38" s="100" t="e">
        <f>AR37-#REF!</f>
        <v>#REF!</v>
      </c>
      <c r="AS38" s="83" t="e">
        <f>AS37-#REF!</f>
        <v>#REF!</v>
      </c>
      <c r="AT38" s="83" t="e">
        <f>AT37-#REF!</f>
        <v>#REF!</v>
      </c>
      <c r="AU38" s="83" t="e">
        <f>AU37-#REF!</f>
        <v>#REF!</v>
      </c>
      <c r="AV38" s="83" t="e">
        <f>AV37-#REF!</f>
        <v>#REF!</v>
      </c>
      <c r="AW38" s="83" t="e">
        <f>AW37-#REF!</f>
        <v>#REF!</v>
      </c>
      <c r="AX38" s="83" t="e">
        <f>AX37-#REF!</f>
        <v>#REF!</v>
      </c>
      <c r="AY38" s="83" t="e">
        <f>AY37-#REF!</f>
        <v>#REF!</v>
      </c>
      <c r="AZ38" s="83" t="e">
        <f>AZ37-#REF!</f>
        <v>#REF!</v>
      </c>
      <c r="BA38" s="83" t="e">
        <f>BA37-#REF!</f>
        <v>#REF!</v>
      </c>
      <c r="BB38" s="83" t="e">
        <f>BB37-#REF!</f>
        <v>#REF!</v>
      </c>
      <c r="BC38" s="111" t="e">
        <f>BC37-#REF!</f>
        <v>#REF!</v>
      </c>
      <c r="BD38" s="83" t="e">
        <f>BD37-#REF!</f>
        <v>#REF!</v>
      </c>
      <c r="BE38" s="83" t="e">
        <f>BE37-#REF!</f>
        <v>#REF!</v>
      </c>
      <c r="BF38" s="83" t="e">
        <f>BF37-#REF!</f>
        <v>#REF!</v>
      </c>
      <c r="BG38" s="83" t="e">
        <f>BG37-#REF!</f>
        <v>#REF!</v>
      </c>
      <c r="BH38" s="83" t="e">
        <f>BH37-#REF!</f>
        <v>#REF!</v>
      </c>
      <c r="BI38" s="83" t="e">
        <f>BI37-#REF!</f>
        <v>#REF!</v>
      </c>
      <c r="BJ38" s="83" t="e">
        <f>BJ37-#REF!</f>
        <v>#REF!</v>
      </c>
      <c r="BK38" s="83" t="e">
        <f>BK37-#REF!</f>
        <v>#REF!</v>
      </c>
      <c r="BL38" s="100" t="e">
        <f>BL37-#REF!</f>
        <v>#REF!</v>
      </c>
      <c r="BM38" s="83" t="e">
        <f>BM37-#REF!</f>
        <v>#REF!</v>
      </c>
      <c r="BN38" s="83" t="e">
        <f>BN37-#REF!</f>
        <v>#REF!</v>
      </c>
      <c r="BO38" s="83" t="e">
        <f>BO37-#REF!</f>
        <v>#REF!</v>
      </c>
      <c r="BP38" s="83" t="e">
        <f>BP37-#REF!</f>
        <v>#REF!</v>
      </c>
      <c r="BQ38" s="83" t="e">
        <f>BQ37-#REF!</f>
        <v>#REF!</v>
      </c>
      <c r="BR38" s="83" t="e">
        <f>BR37-#REF!</f>
        <v>#REF!</v>
      </c>
      <c r="BS38" s="83" t="e">
        <f>BS37-#REF!</f>
        <v>#REF!</v>
      </c>
      <c r="BT38" s="83" t="e">
        <f>BT37-#REF!</f>
        <v>#REF!</v>
      </c>
      <c r="BU38" s="83" t="e">
        <f>BU37-#REF!</f>
        <v>#REF!</v>
      </c>
      <c r="BV38" s="83" t="e">
        <f>BV37-#REF!</f>
        <v>#REF!</v>
      </c>
      <c r="BW38" s="111" t="e">
        <f>BW37-#REF!</f>
        <v>#REF!</v>
      </c>
      <c r="BX38" s="83" t="e">
        <f>BX37-#REF!</f>
        <v>#REF!</v>
      </c>
      <c r="BY38" s="83" t="e">
        <f>BY37-#REF!</f>
        <v>#REF!</v>
      </c>
      <c r="BZ38" s="83" t="e">
        <f>BZ37-#REF!</f>
        <v>#REF!</v>
      </c>
      <c r="CA38" s="83" t="e">
        <f>CA37-#REF!</f>
        <v>#REF!</v>
      </c>
      <c r="CB38" s="83" t="e">
        <f>CB37-#REF!</f>
        <v>#REF!</v>
      </c>
      <c r="CC38" s="83" t="e">
        <f>CC37-#REF!</f>
        <v>#REF!</v>
      </c>
      <c r="CD38" s="83" t="e">
        <f>CD37-#REF!</f>
        <v>#REF!</v>
      </c>
      <c r="CE38" s="83" t="e">
        <f>CE37-#REF!</f>
        <v>#REF!</v>
      </c>
      <c r="CF38" s="100" t="e">
        <f>CF37-#REF!</f>
        <v>#REF!</v>
      </c>
      <c r="CG38" s="83" t="e">
        <f>CG37-#REF!</f>
        <v>#REF!</v>
      </c>
      <c r="CH38" s="83" t="e">
        <f>CH37-#REF!</f>
        <v>#REF!</v>
      </c>
      <c r="CI38" s="83" t="e">
        <f>CI37-#REF!</f>
        <v>#REF!</v>
      </c>
      <c r="CJ38" s="83" t="e">
        <f>CJ37-#REF!</f>
        <v>#REF!</v>
      </c>
      <c r="CK38" s="83" t="e">
        <f>CK37-#REF!</f>
        <v>#REF!</v>
      </c>
      <c r="CL38" s="83" t="e">
        <f>CL37-#REF!</f>
        <v>#REF!</v>
      </c>
      <c r="CM38" s="83" t="e">
        <f>CM37-#REF!</f>
        <v>#REF!</v>
      </c>
      <c r="CN38" s="83" t="e">
        <f>CN37-#REF!</f>
        <v>#REF!</v>
      </c>
      <c r="CO38" s="83" t="e">
        <f>CO37-#REF!</f>
        <v>#REF!</v>
      </c>
      <c r="CP38" s="100" t="e">
        <f>CP37-#REF!</f>
        <v>#REF!</v>
      </c>
      <c r="CQ38" s="72"/>
      <c r="CR38" s="72"/>
      <c r="CS38" s="72"/>
      <c r="CT38" s="447"/>
      <c r="CU38" s="448"/>
      <c r="CV38" s="449"/>
      <c r="CW38" s="454"/>
      <c r="CX38" s="455"/>
      <c r="CY38" s="466"/>
      <c r="CZ38" s="467"/>
      <c r="DA38" s="423"/>
      <c r="DB38" s="426"/>
    </row>
    <row r="39" spans="1:113" ht="5.25" customHeight="1" x14ac:dyDescent="0.25">
      <c r="A39" s="501" t="s">
        <v>242</v>
      </c>
      <c r="B39" s="521" t="s">
        <v>243</v>
      </c>
      <c r="C39" s="521"/>
      <c r="D39" s="522"/>
      <c r="E39" s="74"/>
      <c r="F39" s="74"/>
      <c r="G39" s="74"/>
      <c r="H39" s="74"/>
      <c r="I39" s="74"/>
      <c r="J39" s="74"/>
      <c r="K39" s="74"/>
      <c r="L39" s="74"/>
      <c r="M39" s="74"/>
      <c r="N39" s="74"/>
      <c r="O39" s="112"/>
      <c r="P39" s="74"/>
      <c r="Q39" s="74"/>
      <c r="R39" s="74"/>
      <c r="S39" s="74"/>
      <c r="T39" s="74"/>
      <c r="U39" s="74"/>
      <c r="V39" s="74"/>
      <c r="W39" s="74"/>
      <c r="X39" s="75"/>
      <c r="Y39" s="74"/>
      <c r="Z39" s="74"/>
      <c r="AA39" s="74"/>
      <c r="AB39" s="74"/>
      <c r="AC39" s="74"/>
      <c r="AD39" s="74"/>
      <c r="AE39" s="74"/>
      <c r="AF39" s="74"/>
      <c r="AG39" s="74"/>
      <c r="AH39" s="74"/>
      <c r="AI39" s="112"/>
      <c r="AJ39" s="74"/>
      <c r="AK39" s="74"/>
      <c r="AL39" s="74"/>
      <c r="AM39" s="74"/>
      <c r="AN39" s="74"/>
      <c r="AO39" s="74"/>
      <c r="AP39" s="74"/>
      <c r="AQ39" s="74"/>
      <c r="AR39" s="75"/>
      <c r="AS39" s="74"/>
      <c r="AT39" s="74"/>
      <c r="AU39" s="74"/>
      <c r="AV39" s="74"/>
      <c r="AW39" s="74"/>
      <c r="AX39" s="74"/>
      <c r="AY39" s="74"/>
      <c r="AZ39" s="74"/>
      <c r="BA39" s="74"/>
      <c r="BB39" s="74"/>
      <c r="BC39" s="112"/>
      <c r="BD39" s="74"/>
      <c r="BE39" s="74"/>
      <c r="BF39" s="74"/>
      <c r="BG39" s="74"/>
      <c r="BH39" s="74"/>
      <c r="BI39" s="74"/>
      <c r="BJ39" s="74"/>
      <c r="BK39" s="74"/>
      <c r="BL39" s="75"/>
      <c r="BM39" s="74"/>
      <c r="BN39" s="74"/>
      <c r="BO39" s="74"/>
      <c r="BP39" s="74"/>
      <c r="BQ39" s="74"/>
      <c r="BR39" s="74"/>
      <c r="BS39" s="74"/>
      <c r="BT39" s="74"/>
      <c r="BU39" s="74"/>
      <c r="BV39" s="74"/>
      <c r="BW39" s="112"/>
      <c r="BX39" s="74"/>
      <c r="BY39" s="74"/>
      <c r="BZ39" s="74"/>
      <c r="CA39" s="74"/>
      <c r="CB39" s="74"/>
      <c r="CC39" s="74"/>
      <c r="CD39" s="74"/>
      <c r="CE39" s="74"/>
      <c r="CF39" s="75"/>
      <c r="CG39" s="74"/>
      <c r="CH39" s="74"/>
      <c r="CI39" s="74"/>
      <c r="CJ39" s="74"/>
      <c r="CK39" s="74"/>
      <c r="CL39" s="74"/>
      <c r="CM39" s="74"/>
      <c r="CN39" s="74"/>
      <c r="CO39" s="74"/>
      <c r="CP39" s="75"/>
      <c r="CQ39" s="74"/>
      <c r="CR39" s="74"/>
      <c r="CS39" s="74"/>
      <c r="CT39" s="441">
        <f>CW39/90</f>
        <v>0</v>
      </c>
      <c r="CU39" s="442"/>
      <c r="CV39" s="443"/>
      <c r="CW39" s="450">
        <f>CQ40</f>
        <v>0</v>
      </c>
      <c r="CX39" s="451"/>
      <c r="CY39" s="462">
        <v>0</v>
      </c>
      <c r="CZ39" s="463"/>
      <c r="DA39" s="421">
        <f>CW39-CY39</f>
        <v>0</v>
      </c>
      <c r="DB39" s="424" t="s">
        <v>272</v>
      </c>
    </row>
    <row r="40" spans="1:113" ht="7.5" customHeight="1" x14ac:dyDescent="0.25">
      <c r="A40" s="502"/>
      <c r="B40" s="523"/>
      <c r="C40" s="523"/>
      <c r="D40" s="524"/>
      <c r="E40" s="113"/>
      <c r="F40" s="77"/>
      <c r="G40" s="77"/>
      <c r="H40" s="77"/>
      <c r="I40" s="77"/>
      <c r="J40" s="77"/>
      <c r="K40" s="77"/>
      <c r="L40" s="77"/>
      <c r="M40" s="77"/>
      <c r="N40" s="77"/>
      <c r="O40" s="113"/>
      <c r="P40" s="77"/>
      <c r="Q40" s="77"/>
      <c r="R40" s="77"/>
      <c r="S40" s="77"/>
      <c r="T40" s="77"/>
      <c r="U40" s="77"/>
      <c r="V40" s="77"/>
      <c r="W40" s="77"/>
      <c r="X40" s="107"/>
      <c r="Y40" s="77"/>
      <c r="Z40" s="77"/>
      <c r="AA40" s="77"/>
      <c r="AB40" s="77"/>
      <c r="AC40" s="77"/>
      <c r="AD40" s="77"/>
      <c r="AE40" s="77"/>
      <c r="AF40" s="77"/>
      <c r="AG40" s="77"/>
      <c r="AH40" s="77"/>
      <c r="AI40" s="113"/>
      <c r="AJ40" s="77"/>
      <c r="AK40" s="77"/>
      <c r="AL40" s="77"/>
      <c r="AM40" s="77"/>
      <c r="AN40" s="77"/>
      <c r="AO40" s="77"/>
      <c r="AP40" s="77"/>
      <c r="AQ40" s="77"/>
      <c r="AR40" s="107"/>
      <c r="AS40" s="77"/>
      <c r="AT40" s="77"/>
      <c r="AU40" s="77"/>
      <c r="AV40" s="77"/>
      <c r="AW40" s="77"/>
      <c r="AX40" s="77"/>
      <c r="AY40" s="77"/>
      <c r="AZ40" s="77"/>
      <c r="BA40" s="77"/>
      <c r="BB40" s="77"/>
      <c r="BC40" s="113"/>
      <c r="BD40" s="77"/>
      <c r="BE40" s="77"/>
      <c r="BF40" s="77"/>
      <c r="BG40" s="77"/>
      <c r="BH40" s="77"/>
      <c r="BI40" s="77"/>
      <c r="BJ40" s="77"/>
      <c r="BK40" s="77"/>
      <c r="BL40" s="107"/>
      <c r="BM40" s="77"/>
      <c r="BN40" s="77"/>
      <c r="BO40" s="77"/>
      <c r="BP40" s="77"/>
      <c r="BQ40" s="77"/>
      <c r="BR40" s="77"/>
      <c r="BS40" s="77"/>
      <c r="BT40" s="77"/>
      <c r="BU40" s="77"/>
      <c r="BV40" s="77"/>
      <c r="BW40" s="113"/>
      <c r="BX40" s="77"/>
      <c r="BY40" s="77"/>
      <c r="BZ40" s="77"/>
      <c r="CA40" s="77"/>
      <c r="CB40" s="77"/>
      <c r="CC40" s="77"/>
      <c r="CD40" s="77"/>
      <c r="CE40" s="77"/>
      <c r="CF40" s="107"/>
      <c r="CG40" s="77"/>
      <c r="CH40" s="77"/>
      <c r="CI40" s="77"/>
      <c r="CJ40" s="77"/>
      <c r="CK40" s="77"/>
      <c r="CL40" s="77"/>
      <c r="CM40" s="77"/>
      <c r="CN40" s="77"/>
      <c r="CO40" s="77"/>
      <c r="CP40" s="107"/>
      <c r="CQ40" s="427">
        <f>SUM(E40:CP40)</f>
        <v>0</v>
      </c>
      <c r="CR40" s="427"/>
      <c r="CS40" s="428"/>
      <c r="CT40" s="444"/>
      <c r="CU40" s="445"/>
      <c r="CV40" s="446"/>
      <c r="CW40" s="452"/>
      <c r="CX40" s="453"/>
      <c r="CY40" s="464"/>
      <c r="CZ40" s="465"/>
      <c r="DA40" s="422"/>
      <c r="DB40" s="425"/>
    </row>
    <row r="41" spans="1:113" ht="5.25" customHeight="1" thickBot="1" x14ac:dyDescent="0.3">
      <c r="A41" s="78"/>
      <c r="B41" s="80"/>
      <c r="C41" s="80"/>
      <c r="D41" s="81" t="s">
        <v>235</v>
      </c>
      <c r="E41" s="83" t="e">
        <f>E40-#REF!</f>
        <v>#REF!</v>
      </c>
      <c r="F41" s="83" t="e">
        <f>F40-#REF!</f>
        <v>#REF!</v>
      </c>
      <c r="G41" s="83" t="e">
        <f>G40-#REF!</f>
        <v>#REF!</v>
      </c>
      <c r="H41" s="83" t="e">
        <f>H40-#REF!</f>
        <v>#REF!</v>
      </c>
      <c r="I41" s="83" t="e">
        <f>I40-#REF!</f>
        <v>#REF!</v>
      </c>
      <c r="J41" s="83" t="e">
        <f>J40-#REF!</f>
        <v>#REF!</v>
      </c>
      <c r="K41" s="83" t="e">
        <f>K40-#REF!</f>
        <v>#REF!</v>
      </c>
      <c r="L41" s="83" t="e">
        <f>L40-#REF!</f>
        <v>#REF!</v>
      </c>
      <c r="M41" s="83" t="e">
        <f>M40-#REF!</f>
        <v>#REF!</v>
      </c>
      <c r="N41" s="83" t="e">
        <f>N40-#REF!</f>
        <v>#REF!</v>
      </c>
      <c r="O41" s="111" t="e">
        <f>O40-#REF!</f>
        <v>#REF!</v>
      </c>
      <c r="P41" s="83" t="e">
        <f>P40-#REF!</f>
        <v>#REF!</v>
      </c>
      <c r="Q41" s="83" t="e">
        <f>Q40-#REF!</f>
        <v>#REF!</v>
      </c>
      <c r="R41" s="83" t="e">
        <f>R40-#REF!</f>
        <v>#REF!</v>
      </c>
      <c r="S41" s="83" t="e">
        <f>S40-#REF!</f>
        <v>#REF!</v>
      </c>
      <c r="T41" s="83" t="e">
        <f>T40-#REF!</f>
        <v>#REF!</v>
      </c>
      <c r="U41" s="83" t="e">
        <f>U40-#REF!</f>
        <v>#REF!</v>
      </c>
      <c r="V41" s="83" t="e">
        <f>V40-#REF!</f>
        <v>#REF!</v>
      </c>
      <c r="W41" s="83" t="e">
        <f>W40-#REF!</f>
        <v>#REF!</v>
      </c>
      <c r="X41" s="100" t="e">
        <f>X40-#REF!</f>
        <v>#REF!</v>
      </c>
      <c r="Y41" s="83" t="e">
        <f>Y40-#REF!</f>
        <v>#REF!</v>
      </c>
      <c r="Z41" s="83" t="e">
        <f>Z40-#REF!</f>
        <v>#REF!</v>
      </c>
      <c r="AA41" s="83" t="e">
        <f>AA40-#REF!</f>
        <v>#REF!</v>
      </c>
      <c r="AB41" s="83" t="e">
        <f>AB40-#REF!</f>
        <v>#REF!</v>
      </c>
      <c r="AC41" s="83" t="e">
        <f>AC40-#REF!</f>
        <v>#REF!</v>
      </c>
      <c r="AD41" s="83" t="e">
        <f>AD40-#REF!</f>
        <v>#REF!</v>
      </c>
      <c r="AE41" s="83" t="e">
        <f>AE40-#REF!</f>
        <v>#REF!</v>
      </c>
      <c r="AF41" s="83" t="e">
        <f>AF40-#REF!</f>
        <v>#REF!</v>
      </c>
      <c r="AG41" s="83" t="e">
        <f>AG40-#REF!</f>
        <v>#REF!</v>
      </c>
      <c r="AH41" s="83" t="e">
        <f>AH40-#REF!</f>
        <v>#REF!</v>
      </c>
      <c r="AI41" s="111" t="e">
        <f>AI40-#REF!</f>
        <v>#REF!</v>
      </c>
      <c r="AJ41" s="83" t="e">
        <f>AJ40-#REF!</f>
        <v>#REF!</v>
      </c>
      <c r="AK41" s="83" t="e">
        <f>AK40-#REF!</f>
        <v>#REF!</v>
      </c>
      <c r="AL41" s="83" t="e">
        <f>AL40-#REF!</f>
        <v>#REF!</v>
      </c>
      <c r="AM41" s="83" t="e">
        <f>AM40-#REF!</f>
        <v>#REF!</v>
      </c>
      <c r="AN41" s="83" t="e">
        <f>AN40-#REF!</f>
        <v>#REF!</v>
      </c>
      <c r="AO41" s="83" t="e">
        <f>AO40-#REF!</f>
        <v>#REF!</v>
      </c>
      <c r="AP41" s="83" t="e">
        <f>AP40-#REF!</f>
        <v>#REF!</v>
      </c>
      <c r="AQ41" s="83" t="e">
        <f>AQ40-#REF!</f>
        <v>#REF!</v>
      </c>
      <c r="AR41" s="100" t="e">
        <f>AR40-#REF!</f>
        <v>#REF!</v>
      </c>
      <c r="AS41" s="83" t="e">
        <f>AS40-#REF!</f>
        <v>#REF!</v>
      </c>
      <c r="AT41" s="83" t="e">
        <f>AT40-#REF!</f>
        <v>#REF!</v>
      </c>
      <c r="AU41" s="83" t="e">
        <f>AU40-#REF!</f>
        <v>#REF!</v>
      </c>
      <c r="AV41" s="83" t="e">
        <f>AV40-#REF!</f>
        <v>#REF!</v>
      </c>
      <c r="AW41" s="83" t="e">
        <f>AW40-#REF!</f>
        <v>#REF!</v>
      </c>
      <c r="AX41" s="83" t="e">
        <f>AX40-#REF!</f>
        <v>#REF!</v>
      </c>
      <c r="AY41" s="83" t="e">
        <f>AY40-#REF!</f>
        <v>#REF!</v>
      </c>
      <c r="AZ41" s="83" t="e">
        <f>AZ40-#REF!</f>
        <v>#REF!</v>
      </c>
      <c r="BA41" s="83" t="e">
        <f>BA40-#REF!</f>
        <v>#REF!</v>
      </c>
      <c r="BB41" s="83" t="e">
        <f>BB40-#REF!</f>
        <v>#REF!</v>
      </c>
      <c r="BC41" s="111" t="e">
        <f>BC40-#REF!</f>
        <v>#REF!</v>
      </c>
      <c r="BD41" s="83" t="e">
        <f>BD40-#REF!</f>
        <v>#REF!</v>
      </c>
      <c r="BE41" s="83" t="e">
        <f>BE40-#REF!</f>
        <v>#REF!</v>
      </c>
      <c r="BF41" s="83" t="e">
        <f>BF40-#REF!</f>
        <v>#REF!</v>
      </c>
      <c r="BG41" s="83" t="e">
        <f>BG40-#REF!</f>
        <v>#REF!</v>
      </c>
      <c r="BH41" s="83" t="e">
        <f>BH40-#REF!</f>
        <v>#REF!</v>
      </c>
      <c r="BI41" s="83" t="e">
        <f>BI40-#REF!</f>
        <v>#REF!</v>
      </c>
      <c r="BJ41" s="83" t="e">
        <f>BJ40-#REF!</f>
        <v>#REF!</v>
      </c>
      <c r="BK41" s="83" t="e">
        <f>BK40-#REF!</f>
        <v>#REF!</v>
      </c>
      <c r="BL41" s="100" t="e">
        <f>BL40-#REF!</f>
        <v>#REF!</v>
      </c>
      <c r="BM41" s="83" t="e">
        <f>BM40-#REF!</f>
        <v>#REF!</v>
      </c>
      <c r="BN41" s="83" t="e">
        <f>BN40-#REF!</f>
        <v>#REF!</v>
      </c>
      <c r="BO41" s="83" t="e">
        <f>BO40-#REF!</f>
        <v>#REF!</v>
      </c>
      <c r="BP41" s="83" t="e">
        <f>BP40-#REF!</f>
        <v>#REF!</v>
      </c>
      <c r="BQ41" s="83" t="e">
        <f>BQ40-#REF!</f>
        <v>#REF!</v>
      </c>
      <c r="BR41" s="83" t="e">
        <f>BR40-#REF!</f>
        <v>#REF!</v>
      </c>
      <c r="BS41" s="83" t="e">
        <f>BS40-#REF!</f>
        <v>#REF!</v>
      </c>
      <c r="BT41" s="83" t="e">
        <f>BT40-#REF!</f>
        <v>#REF!</v>
      </c>
      <c r="BU41" s="83" t="e">
        <f>BU40-#REF!</f>
        <v>#REF!</v>
      </c>
      <c r="BV41" s="83" t="e">
        <f>BV40-#REF!</f>
        <v>#REF!</v>
      </c>
      <c r="BW41" s="111" t="e">
        <f>BW40-#REF!</f>
        <v>#REF!</v>
      </c>
      <c r="BX41" s="83" t="e">
        <f>BX40-#REF!</f>
        <v>#REF!</v>
      </c>
      <c r="BY41" s="83" t="e">
        <f>BY40-#REF!</f>
        <v>#REF!</v>
      </c>
      <c r="BZ41" s="83" t="e">
        <f>BZ40-#REF!</f>
        <v>#REF!</v>
      </c>
      <c r="CA41" s="83" t="e">
        <f>CA40-#REF!</f>
        <v>#REF!</v>
      </c>
      <c r="CB41" s="83" t="e">
        <f>CB40-#REF!</f>
        <v>#REF!</v>
      </c>
      <c r="CC41" s="83" t="e">
        <f>CC40-#REF!</f>
        <v>#REF!</v>
      </c>
      <c r="CD41" s="83" t="e">
        <f>CD40-#REF!</f>
        <v>#REF!</v>
      </c>
      <c r="CE41" s="83" t="e">
        <f>CE40-#REF!</f>
        <v>#REF!</v>
      </c>
      <c r="CF41" s="100" t="e">
        <f>CF40-#REF!</f>
        <v>#REF!</v>
      </c>
      <c r="CG41" s="83" t="e">
        <f>CG40-#REF!</f>
        <v>#REF!</v>
      </c>
      <c r="CH41" s="83" t="e">
        <f>CH40-#REF!</f>
        <v>#REF!</v>
      </c>
      <c r="CI41" s="83" t="e">
        <f>CI40-#REF!</f>
        <v>#REF!</v>
      </c>
      <c r="CJ41" s="83" t="e">
        <f>CJ40-#REF!</f>
        <v>#REF!</v>
      </c>
      <c r="CK41" s="83" t="e">
        <f>CK40-#REF!</f>
        <v>#REF!</v>
      </c>
      <c r="CL41" s="83" t="e">
        <f>CL40-#REF!</f>
        <v>#REF!</v>
      </c>
      <c r="CM41" s="83" t="e">
        <f>CM40-#REF!</f>
        <v>#REF!</v>
      </c>
      <c r="CN41" s="83" t="e">
        <f>CN40-#REF!</f>
        <v>#REF!</v>
      </c>
      <c r="CO41" s="83" t="e">
        <f>CO40-#REF!</f>
        <v>#REF!</v>
      </c>
      <c r="CP41" s="100" t="e">
        <f>CP40-#REF!</f>
        <v>#REF!</v>
      </c>
      <c r="CQ41" s="72"/>
      <c r="CR41" s="72"/>
      <c r="CS41" s="72"/>
      <c r="CT41" s="447"/>
      <c r="CU41" s="448"/>
      <c r="CV41" s="449"/>
      <c r="CW41" s="454"/>
      <c r="CX41" s="455"/>
      <c r="CY41" s="466"/>
      <c r="CZ41" s="467"/>
      <c r="DA41" s="423"/>
      <c r="DB41" s="426"/>
    </row>
    <row r="42" spans="1:113" ht="6.95" customHeight="1" x14ac:dyDescent="0.25">
      <c r="A42" s="526" t="s">
        <v>244</v>
      </c>
      <c r="B42" s="527"/>
      <c r="C42" s="527"/>
      <c r="D42" s="528"/>
      <c r="E42" s="74"/>
      <c r="F42" s="74"/>
      <c r="G42" s="74"/>
      <c r="H42" s="74"/>
      <c r="I42" s="74"/>
      <c r="J42" s="74"/>
      <c r="K42" s="74"/>
      <c r="L42" s="74"/>
      <c r="M42" s="74"/>
      <c r="N42" s="74"/>
      <c r="O42" s="112"/>
      <c r="P42" s="74"/>
      <c r="Q42" s="74"/>
      <c r="R42" s="74"/>
      <c r="S42" s="74"/>
      <c r="T42" s="74"/>
      <c r="U42" s="74"/>
      <c r="V42" s="74"/>
      <c r="W42" s="74"/>
      <c r="X42" s="75"/>
      <c r="Y42" s="74"/>
      <c r="Z42" s="74"/>
      <c r="AA42" s="74"/>
      <c r="AB42" s="74"/>
      <c r="AC42" s="74"/>
      <c r="AD42" s="74"/>
      <c r="AE42" s="74"/>
      <c r="AF42" s="74"/>
      <c r="AG42" s="74"/>
      <c r="AH42" s="74"/>
      <c r="AI42" s="112"/>
      <c r="AJ42" s="74"/>
      <c r="AK42" s="74"/>
      <c r="AL42" s="74"/>
      <c r="AM42" s="74"/>
      <c r="AN42" s="74"/>
      <c r="AO42" s="74"/>
      <c r="AP42" s="74"/>
      <c r="AQ42" s="74"/>
      <c r="AR42" s="75"/>
      <c r="AS42" s="74"/>
      <c r="AT42" s="74"/>
      <c r="AU42" s="74"/>
      <c r="AV42" s="74"/>
      <c r="AW42" s="74"/>
      <c r="AX42" s="74"/>
      <c r="AY42" s="74"/>
      <c r="AZ42" s="74"/>
      <c r="BA42" s="74"/>
      <c r="BB42" s="75"/>
      <c r="BC42" s="74"/>
      <c r="BD42" s="74"/>
      <c r="BE42" s="74"/>
      <c r="BF42" s="74"/>
      <c r="BG42" s="74"/>
      <c r="BH42" s="74"/>
      <c r="BI42" s="74"/>
      <c r="BJ42" s="74"/>
      <c r="BK42" s="74"/>
      <c r="BL42" s="75"/>
      <c r="BM42" s="74"/>
      <c r="BN42" s="74"/>
      <c r="BO42" s="74"/>
      <c r="BP42" s="74"/>
      <c r="BQ42" s="74"/>
      <c r="BR42" s="74"/>
      <c r="BS42" s="74"/>
      <c r="BT42" s="74"/>
      <c r="BU42" s="74"/>
      <c r="BV42" s="74"/>
      <c r="BW42" s="112"/>
      <c r="BX42" s="74"/>
      <c r="BY42" s="74"/>
      <c r="BZ42" s="74"/>
      <c r="CA42" s="74"/>
      <c r="CB42" s="74"/>
      <c r="CC42" s="74"/>
      <c r="CD42" s="74"/>
      <c r="CE42" s="74"/>
      <c r="CF42" s="75"/>
      <c r="CG42" s="74"/>
      <c r="CH42" s="74"/>
      <c r="CI42" s="74"/>
      <c r="CJ42" s="74"/>
      <c r="CK42" s="74"/>
      <c r="CL42" s="74"/>
      <c r="CM42" s="74"/>
      <c r="CN42" s="74"/>
      <c r="CO42" s="74"/>
      <c r="CP42" s="74"/>
      <c r="CQ42" s="74"/>
      <c r="CR42" s="74"/>
      <c r="CS42" s="117"/>
      <c r="CT42" s="535">
        <v>0.56420000000000003</v>
      </c>
      <c r="CU42" s="536"/>
      <c r="CV42" s="536"/>
      <c r="CW42" s="536"/>
      <c r="CX42" s="536"/>
      <c r="CY42" s="541" t="s">
        <v>273</v>
      </c>
      <c r="CZ42" s="541"/>
      <c r="DA42" s="541"/>
      <c r="DB42" s="542"/>
    </row>
    <row r="43" spans="1:113" ht="7.5" customHeight="1" x14ac:dyDescent="0.25">
      <c r="A43" s="529"/>
      <c r="B43" s="530"/>
      <c r="C43" s="530"/>
      <c r="D43" s="531"/>
      <c r="E43" s="118">
        <v>1</v>
      </c>
      <c r="F43" s="119">
        <v>2</v>
      </c>
      <c r="G43" s="119"/>
      <c r="H43" s="119"/>
      <c r="I43" s="119"/>
      <c r="J43" s="119">
        <v>3</v>
      </c>
      <c r="K43" s="119"/>
      <c r="L43" s="119"/>
      <c r="M43" s="119"/>
      <c r="N43" s="119"/>
      <c r="O43" s="118"/>
      <c r="P43" s="119"/>
      <c r="Q43" s="119"/>
      <c r="R43" s="119"/>
      <c r="S43" s="119"/>
      <c r="T43" s="119"/>
      <c r="U43" s="119"/>
      <c r="V43" s="119"/>
      <c r="W43" s="119"/>
      <c r="X43" s="120"/>
      <c r="Y43" s="119"/>
      <c r="Z43" s="119"/>
      <c r="AA43" s="119"/>
      <c r="AB43" s="119"/>
      <c r="AC43" s="119"/>
      <c r="AD43" s="119"/>
      <c r="AE43" s="119"/>
      <c r="AF43" s="119"/>
      <c r="AG43" s="119"/>
      <c r="AH43" s="119"/>
      <c r="AI43" s="118"/>
      <c r="AJ43" s="119"/>
      <c r="AK43" s="119"/>
      <c r="AL43" s="119"/>
      <c r="AM43" s="119"/>
      <c r="AN43" s="119"/>
      <c r="AO43" s="119"/>
      <c r="AP43" s="119"/>
      <c r="AQ43" s="119"/>
      <c r="AR43" s="120"/>
      <c r="AS43" s="119"/>
      <c r="AT43" s="119"/>
      <c r="AU43" s="119"/>
      <c r="AV43" s="119"/>
      <c r="AW43" s="119"/>
      <c r="AX43" s="119"/>
      <c r="AY43" s="119"/>
      <c r="AZ43" s="119"/>
      <c r="BA43" s="119"/>
      <c r="BB43" s="120"/>
      <c r="BC43" s="119"/>
      <c r="BD43" s="119"/>
      <c r="BE43" s="119"/>
      <c r="BF43" s="119"/>
      <c r="BG43" s="119"/>
      <c r="BH43" s="119"/>
      <c r="BI43" s="119"/>
      <c r="BJ43" s="119"/>
      <c r="BK43" s="119"/>
      <c r="BL43" s="120"/>
      <c r="BM43" s="119"/>
      <c r="BN43" s="119"/>
      <c r="BO43" s="119"/>
      <c r="BP43" s="119"/>
      <c r="BQ43" s="119"/>
      <c r="BR43" s="119"/>
      <c r="BS43" s="119"/>
      <c r="BT43" s="119"/>
      <c r="BU43" s="119"/>
      <c r="BV43" s="119"/>
      <c r="BW43" s="118"/>
      <c r="BX43" s="119"/>
      <c r="BY43" s="119"/>
      <c r="BZ43" s="119"/>
      <c r="CA43" s="119"/>
      <c r="CB43" s="119"/>
      <c r="CC43" s="119"/>
      <c r="CD43" s="119"/>
      <c r="CE43" s="119"/>
      <c r="CF43" s="120"/>
      <c r="CG43" s="119"/>
      <c r="CH43" s="119"/>
      <c r="CI43" s="119">
        <v>2</v>
      </c>
      <c r="CJ43" s="119">
        <v>1</v>
      </c>
      <c r="CK43" s="119">
        <v>3</v>
      </c>
      <c r="CL43" s="119"/>
      <c r="CM43" s="119"/>
      <c r="CN43" s="119"/>
      <c r="CO43" s="119"/>
      <c r="CP43" s="120"/>
      <c r="CQ43" s="121"/>
      <c r="CR43" s="121"/>
      <c r="CS43" s="122"/>
      <c r="CT43" s="537"/>
      <c r="CU43" s="538"/>
      <c r="CV43" s="538"/>
      <c r="CW43" s="538"/>
      <c r="CX43" s="538"/>
      <c r="CY43" s="543"/>
      <c r="CZ43" s="543"/>
      <c r="DA43" s="543"/>
      <c r="DB43" s="544"/>
    </row>
    <row r="44" spans="1:113" ht="5.25" customHeight="1" thickBot="1" x14ac:dyDescent="0.3">
      <c r="A44" s="532"/>
      <c r="B44" s="533"/>
      <c r="C44" s="533"/>
      <c r="D44" s="534"/>
      <c r="E44" s="123"/>
      <c r="F44" s="123"/>
      <c r="G44" s="123"/>
      <c r="H44" s="123"/>
      <c r="I44" s="123"/>
      <c r="J44" s="123"/>
      <c r="K44" s="123"/>
      <c r="L44" s="123"/>
      <c r="M44" s="123"/>
      <c r="N44" s="123"/>
      <c r="O44" s="124"/>
      <c r="P44" s="123"/>
      <c r="Q44" s="123"/>
      <c r="R44" s="123"/>
      <c r="S44" s="123"/>
      <c r="T44" s="123"/>
      <c r="U44" s="123"/>
      <c r="V44" s="123"/>
      <c r="W44" s="123"/>
      <c r="X44" s="125"/>
      <c r="Y44" s="123"/>
      <c r="Z44" s="123"/>
      <c r="AA44" s="123"/>
      <c r="AB44" s="123"/>
      <c r="AC44" s="123"/>
      <c r="AD44" s="123"/>
      <c r="AE44" s="123"/>
      <c r="AF44" s="123"/>
      <c r="AG44" s="123"/>
      <c r="AH44" s="123"/>
      <c r="AI44" s="124"/>
      <c r="AJ44" s="123"/>
      <c r="AK44" s="123"/>
      <c r="AL44" s="123"/>
      <c r="AM44" s="123"/>
      <c r="AN44" s="123"/>
      <c r="AO44" s="123"/>
      <c r="AP44" s="123"/>
      <c r="AQ44" s="123"/>
      <c r="AR44" s="125"/>
      <c r="AS44" s="123"/>
      <c r="AT44" s="123"/>
      <c r="AU44" s="123"/>
      <c r="AV44" s="123"/>
      <c r="AW44" s="123"/>
      <c r="AX44" s="123"/>
      <c r="AY44" s="123"/>
      <c r="AZ44" s="123"/>
      <c r="BA44" s="123"/>
      <c r="BB44" s="125"/>
      <c r="BC44" s="123"/>
      <c r="BD44" s="123"/>
      <c r="BE44" s="123"/>
      <c r="BF44" s="123"/>
      <c r="BG44" s="123"/>
      <c r="BH44" s="123"/>
      <c r="BI44" s="123"/>
      <c r="BJ44" s="123"/>
      <c r="BK44" s="123"/>
      <c r="BL44" s="125"/>
      <c r="BM44" s="123"/>
      <c r="BN44" s="123"/>
      <c r="BO44" s="123"/>
      <c r="BP44" s="123"/>
      <c r="BQ44" s="123"/>
      <c r="BR44" s="123"/>
      <c r="BS44" s="123"/>
      <c r="BT44" s="123"/>
      <c r="BU44" s="123"/>
      <c r="BV44" s="123"/>
      <c r="BW44" s="124"/>
      <c r="BX44" s="123"/>
      <c r="BY44" s="123"/>
      <c r="BZ44" s="123"/>
      <c r="CA44" s="123"/>
      <c r="CB44" s="123"/>
      <c r="CC44" s="123"/>
      <c r="CD44" s="123"/>
      <c r="CE44" s="123"/>
      <c r="CF44" s="125"/>
      <c r="CG44" s="123"/>
      <c r="CH44" s="123"/>
      <c r="CI44" s="123"/>
      <c r="CJ44" s="123"/>
      <c r="CK44" s="123"/>
      <c r="CL44" s="123"/>
      <c r="CM44" s="123"/>
      <c r="CN44" s="123"/>
      <c r="CO44" s="123"/>
      <c r="CP44" s="123"/>
      <c r="CQ44" s="123"/>
      <c r="CR44" s="123"/>
      <c r="CS44" s="126"/>
      <c r="CT44" s="539"/>
      <c r="CU44" s="540"/>
      <c r="CV44" s="540"/>
      <c r="CW44" s="540"/>
      <c r="CX44" s="540"/>
      <c r="CY44" s="545"/>
      <c r="CZ44" s="545"/>
      <c r="DA44" s="545"/>
      <c r="DB44" s="544"/>
    </row>
    <row r="45" spans="1:113" ht="12" customHeight="1" x14ac:dyDescent="0.25">
      <c r="A45" s="274" t="s">
        <v>245</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c r="CI45" s="224"/>
      <c r="CJ45" s="224"/>
      <c r="CK45" s="224"/>
      <c r="CL45" s="224"/>
      <c r="CM45" s="224"/>
      <c r="CN45" s="224"/>
      <c r="CO45" s="224"/>
      <c r="CP45" s="224"/>
      <c r="CQ45" s="224"/>
      <c r="CR45" s="224"/>
      <c r="CS45" s="224"/>
      <c r="CT45" s="535">
        <v>0.3805</v>
      </c>
      <c r="CU45" s="536"/>
      <c r="CV45" s="536"/>
      <c r="CW45" s="536"/>
      <c r="CX45" s="536"/>
      <c r="CY45" s="541" t="s">
        <v>274</v>
      </c>
      <c r="CZ45" s="541"/>
      <c r="DA45" s="541"/>
      <c r="DB45" s="542"/>
    </row>
    <row r="46" spans="1:113" ht="12" customHeight="1" x14ac:dyDescent="0.25">
      <c r="A46" s="274" t="s">
        <v>246</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c r="CI46" s="224"/>
      <c r="CJ46" s="224"/>
      <c r="CK46" s="224"/>
      <c r="CL46" s="224"/>
      <c r="CM46" s="224"/>
      <c r="CN46" s="224"/>
      <c r="CO46" s="224"/>
      <c r="CP46" s="224"/>
      <c r="CQ46" s="224"/>
      <c r="CR46" s="224"/>
      <c r="CS46" s="224"/>
      <c r="CT46" s="537"/>
      <c r="CU46" s="538"/>
      <c r="CV46" s="538"/>
      <c r="CW46" s="538"/>
      <c r="CX46" s="538"/>
      <c r="CY46" s="543"/>
      <c r="CZ46" s="543"/>
      <c r="DA46" s="543"/>
      <c r="DB46" s="544"/>
    </row>
    <row r="47" spans="1:113" ht="14.1" customHeight="1" thickBot="1" x14ac:dyDescent="0.3">
      <c r="A47" s="274" t="s">
        <v>247</v>
      </c>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5"/>
      <c r="CM47" s="225"/>
      <c r="CN47" s="225"/>
      <c r="CO47" s="225"/>
      <c r="CP47" s="225"/>
      <c r="CQ47" s="225"/>
      <c r="CR47" s="225"/>
      <c r="CS47" s="225"/>
      <c r="CT47" s="539"/>
      <c r="CU47" s="540"/>
      <c r="CV47" s="540"/>
      <c r="CW47" s="540"/>
      <c r="CX47" s="540"/>
      <c r="CY47" s="545"/>
      <c r="CZ47" s="545"/>
      <c r="DA47" s="545"/>
      <c r="DB47" s="544"/>
    </row>
    <row r="48" spans="1:113" ht="12" customHeight="1" x14ac:dyDescent="0.25">
      <c r="A48" s="274" t="s">
        <v>248</v>
      </c>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25"/>
      <c r="CR48" s="225"/>
      <c r="CS48" s="225"/>
      <c r="CT48" s="546" t="s">
        <v>277</v>
      </c>
      <c r="CU48" s="547"/>
      <c r="CV48" s="547"/>
      <c r="CW48" s="547"/>
      <c r="CX48" s="547"/>
      <c r="CY48" s="548" t="s">
        <v>275</v>
      </c>
      <c r="CZ48" s="548"/>
      <c r="DA48" s="548"/>
      <c r="DB48" s="549"/>
    </row>
    <row r="49" spans="1:106" ht="12.95" customHeight="1" x14ac:dyDescent="0.25">
      <c r="A49" s="274" t="s">
        <v>249</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553">
        <v>21</v>
      </c>
      <c r="CU49" s="554"/>
      <c r="CV49" s="554"/>
      <c r="CW49" s="555" t="s">
        <v>11</v>
      </c>
      <c r="CX49" s="555"/>
      <c r="CY49" s="550"/>
      <c r="CZ49" s="550"/>
      <c r="DA49" s="550"/>
      <c r="DB49" s="551"/>
    </row>
    <row r="50" spans="1:106" ht="12.95" customHeight="1" thickBot="1" x14ac:dyDescent="0.3">
      <c r="A50" s="275" t="s">
        <v>250</v>
      </c>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556">
        <f>CT49/42</f>
        <v>0.5</v>
      </c>
      <c r="CU50" s="557"/>
      <c r="CV50" s="557"/>
      <c r="CW50" s="563" t="s">
        <v>12</v>
      </c>
      <c r="CX50" s="563"/>
      <c r="CY50" s="552"/>
      <c r="CZ50" s="552"/>
      <c r="DA50" s="552"/>
      <c r="DB50" s="551"/>
    </row>
    <row r="51" spans="1:106" ht="12" customHeight="1" x14ac:dyDescent="0.25">
      <c r="A51" s="276" t="s">
        <v>251</v>
      </c>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546" t="s">
        <v>277</v>
      </c>
      <c r="CU51" s="547"/>
      <c r="CV51" s="547"/>
      <c r="CW51" s="547"/>
      <c r="CX51" s="547"/>
      <c r="CY51" s="548" t="s">
        <v>276</v>
      </c>
      <c r="CZ51" s="548"/>
      <c r="DA51" s="548"/>
      <c r="DB51" s="549"/>
    </row>
    <row r="52" spans="1:106" ht="12" customHeight="1" x14ac:dyDescent="0.25">
      <c r="A52" s="276" t="s">
        <v>252</v>
      </c>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553">
        <v>0</v>
      </c>
      <c r="CU52" s="554"/>
      <c r="CV52" s="554"/>
      <c r="CW52" s="555" t="s">
        <v>11</v>
      </c>
      <c r="CX52" s="555"/>
      <c r="CY52" s="550"/>
      <c r="CZ52" s="550"/>
      <c r="DA52" s="550"/>
      <c r="DB52" s="551"/>
    </row>
    <row r="53" spans="1:106" ht="12.95" customHeight="1" thickBot="1" x14ac:dyDescent="0.3">
      <c r="A53" s="277" t="s">
        <v>253</v>
      </c>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556">
        <f>CT52/16</f>
        <v>0</v>
      </c>
      <c r="CU53" s="557"/>
      <c r="CV53" s="557"/>
      <c r="CW53" s="563" t="s">
        <v>45</v>
      </c>
      <c r="CX53" s="563"/>
      <c r="CY53" s="552"/>
      <c r="CZ53" s="552"/>
      <c r="DA53" s="552"/>
      <c r="DB53" s="551"/>
    </row>
    <row r="54" spans="1:106" x14ac:dyDescent="0.25">
      <c r="A54" s="266" t="s">
        <v>254</v>
      </c>
      <c r="B54" s="267"/>
      <c r="C54" s="267"/>
      <c r="D54" s="267"/>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8"/>
      <c r="CP54" s="268"/>
      <c r="CQ54" s="268"/>
      <c r="CR54" s="268"/>
      <c r="CS54" s="268"/>
      <c r="CT54" s="268"/>
      <c r="CU54" s="268"/>
      <c r="CV54" s="268"/>
      <c r="CW54" s="268"/>
      <c r="CX54" s="268"/>
      <c r="CY54" s="268"/>
      <c r="CZ54" s="268"/>
      <c r="DA54" s="268"/>
      <c r="DB54" s="269"/>
    </row>
    <row r="55" spans="1:106" x14ac:dyDescent="0.25">
      <c r="A55" s="270" t="s">
        <v>255</v>
      </c>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1"/>
      <c r="BM55" s="271"/>
      <c r="BN55" s="271"/>
      <c r="BO55" s="271"/>
      <c r="BP55" s="271"/>
      <c r="BQ55" s="271"/>
      <c r="BR55" s="271"/>
      <c r="BS55" s="271"/>
      <c r="BT55" s="271"/>
      <c r="BU55" s="271"/>
      <c r="BV55" s="271"/>
      <c r="BW55" s="271"/>
      <c r="BX55" s="271"/>
      <c r="BY55" s="271"/>
      <c r="BZ55" s="271"/>
      <c r="CA55" s="271"/>
      <c r="CB55" s="271"/>
      <c r="CC55" s="271"/>
      <c r="CD55" s="271"/>
      <c r="CE55" s="271"/>
      <c r="CF55" s="271"/>
      <c r="CG55" s="271"/>
      <c r="CH55" s="271"/>
      <c r="CI55" s="271"/>
      <c r="CJ55" s="271"/>
      <c r="CK55" s="271"/>
      <c r="CL55" s="271"/>
      <c r="CM55" s="271"/>
      <c r="CN55" s="271"/>
      <c r="CO55" s="271"/>
      <c r="CP55" s="271"/>
      <c r="CQ55" s="271"/>
      <c r="CR55" s="271"/>
      <c r="CS55" s="271"/>
      <c r="CT55" s="271"/>
      <c r="CU55" s="271"/>
      <c r="CV55" s="271"/>
      <c r="CW55" s="271"/>
      <c r="CX55" s="271"/>
      <c r="CY55" s="271"/>
      <c r="CZ55" s="271"/>
      <c r="DA55" s="271"/>
      <c r="DB55" s="272"/>
    </row>
    <row r="56" spans="1:106" x14ac:dyDescent="0.25">
      <c r="A56" s="586"/>
      <c r="B56" s="587"/>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7"/>
      <c r="AL56" s="587"/>
      <c r="AM56" s="587"/>
      <c r="AN56" s="587"/>
      <c r="AO56" s="587"/>
      <c r="AP56" s="587"/>
      <c r="AQ56" s="587"/>
      <c r="AR56" s="587"/>
      <c r="AS56" s="587"/>
      <c r="AT56" s="587"/>
      <c r="AU56" s="587"/>
      <c r="AV56" s="587"/>
      <c r="AW56" s="587"/>
      <c r="AX56" s="587"/>
      <c r="AY56" s="587"/>
      <c r="AZ56" s="587"/>
      <c r="BA56" s="587"/>
      <c r="BB56" s="587"/>
      <c r="BC56" s="587"/>
      <c r="BD56" s="587"/>
      <c r="BE56" s="587"/>
      <c r="BF56" s="587"/>
      <c r="BG56" s="587"/>
      <c r="BH56" s="587"/>
      <c r="BI56" s="587"/>
      <c r="BJ56" s="587"/>
      <c r="BK56" s="587"/>
      <c r="BL56" s="587"/>
      <c r="BM56" s="587"/>
      <c r="BN56" s="587"/>
      <c r="BO56" s="587"/>
      <c r="BP56" s="587"/>
      <c r="BQ56" s="587"/>
      <c r="BR56" s="587"/>
      <c r="BS56" s="587"/>
      <c r="BT56" s="587"/>
      <c r="BU56" s="587"/>
      <c r="BV56" s="587"/>
      <c r="BW56" s="587"/>
      <c r="BX56" s="587"/>
      <c r="BY56" s="587"/>
      <c r="BZ56" s="587"/>
      <c r="CA56" s="587"/>
      <c r="CB56" s="587"/>
      <c r="CC56" s="587"/>
      <c r="CD56" s="587"/>
      <c r="CE56" s="587"/>
      <c r="CF56" s="587"/>
      <c r="CG56" s="587"/>
      <c r="CH56" s="587"/>
      <c r="CI56" s="587"/>
      <c r="CJ56" s="587"/>
      <c r="CK56" s="587"/>
      <c r="CL56" s="587"/>
      <c r="CM56" s="587"/>
      <c r="CN56" s="587"/>
      <c r="CO56" s="587"/>
      <c r="CP56" s="587"/>
      <c r="CQ56" s="587"/>
      <c r="CR56" s="587"/>
      <c r="CS56" s="587"/>
      <c r="CT56" s="587"/>
      <c r="CU56" s="587"/>
      <c r="CV56" s="587"/>
      <c r="CW56" s="587"/>
      <c r="CX56" s="587"/>
      <c r="CY56" s="587"/>
      <c r="CZ56" s="587"/>
      <c r="DA56" s="587"/>
      <c r="DB56" s="588"/>
    </row>
    <row r="57" spans="1:106" x14ac:dyDescent="0.25">
      <c r="A57" s="586"/>
      <c r="B57" s="587"/>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c r="AW57" s="587"/>
      <c r="AX57" s="587"/>
      <c r="AY57" s="587"/>
      <c r="AZ57" s="587"/>
      <c r="BA57" s="587"/>
      <c r="BB57" s="587"/>
      <c r="BC57" s="587"/>
      <c r="BD57" s="587"/>
      <c r="BE57" s="587"/>
      <c r="BF57" s="587"/>
      <c r="BG57" s="587"/>
      <c r="BH57" s="587"/>
      <c r="BI57" s="587"/>
      <c r="BJ57" s="587"/>
      <c r="BK57" s="587"/>
      <c r="BL57" s="587"/>
      <c r="BM57" s="587"/>
      <c r="BN57" s="587"/>
      <c r="BO57" s="587"/>
      <c r="BP57" s="587"/>
      <c r="BQ57" s="587"/>
      <c r="BR57" s="587"/>
      <c r="BS57" s="587"/>
      <c r="BT57" s="587"/>
      <c r="BU57" s="587"/>
      <c r="BV57" s="587"/>
      <c r="BW57" s="587"/>
      <c r="BX57" s="587"/>
      <c r="BY57" s="587"/>
      <c r="BZ57" s="587"/>
      <c r="CA57" s="587"/>
      <c r="CB57" s="587"/>
      <c r="CC57" s="587"/>
      <c r="CD57" s="587"/>
      <c r="CE57" s="587"/>
      <c r="CF57" s="587"/>
      <c r="CG57" s="587"/>
      <c r="CH57" s="587"/>
      <c r="CI57" s="587"/>
      <c r="CJ57" s="587"/>
      <c r="CK57" s="587"/>
      <c r="CL57" s="587"/>
      <c r="CM57" s="587"/>
      <c r="CN57" s="587"/>
      <c r="CO57" s="587"/>
      <c r="CP57" s="587"/>
      <c r="CQ57" s="587"/>
      <c r="CR57" s="587"/>
      <c r="CS57" s="587"/>
      <c r="CT57" s="587"/>
      <c r="CU57" s="587"/>
      <c r="CV57" s="587"/>
      <c r="CW57" s="587"/>
      <c r="CX57" s="587"/>
      <c r="CY57" s="587"/>
      <c r="CZ57" s="587"/>
      <c r="DA57" s="587"/>
      <c r="DB57" s="588"/>
    </row>
    <row r="58" spans="1:106" ht="16.5" thickBot="1" x14ac:dyDescent="0.3">
      <c r="A58" s="558" t="s">
        <v>256</v>
      </c>
      <c r="B58" s="559"/>
      <c r="C58" s="559"/>
      <c r="D58" s="559"/>
      <c r="E58" s="560" t="s">
        <v>257</v>
      </c>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61"/>
      <c r="AL58" s="561"/>
      <c r="AM58" s="561"/>
      <c r="AN58" s="561"/>
      <c r="AO58" s="561"/>
      <c r="AP58" s="561"/>
      <c r="AQ58" s="561"/>
      <c r="AR58" s="561"/>
      <c r="AS58" s="561"/>
      <c r="AT58" s="561"/>
      <c r="AU58" s="561"/>
      <c r="AV58" s="561"/>
      <c r="AW58" s="561"/>
      <c r="AX58" s="561"/>
      <c r="AY58" s="561"/>
      <c r="AZ58" s="561"/>
      <c r="BA58" s="561"/>
      <c r="BB58" s="561"/>
      <c r="BC58" s="561"/>
      <c r="BD58" s="561"/>
      <c r="BE58" s="561"/>
      <c r="BF58" s="561"/>
      <c r="BG58" s="561"/>
      <c r="BH58" s="561"/>
      <c r="BI58" s="561"/>
      <c r="BJ58" s="561"/>
      <c r="BK58" s="561"/>
      <c r="BL58" s="561"/>
      <c r="BM58" s="561"/>
      <c r="BN58" s="561"/>
      <c r="BO58" s="561"/>
      <c r="BP58" s="561"/>
      <c r="BQ58" s="561"/>
      <c r="BR58" s="561"/>
      <c r="BS58" s="561"/>
      <c r="BT58" s="561"/>
      <c r="BU58" s="561"/>
      <c r="BV58" s="561"/>
      <c r="BW58" s="561"/>
      <c r="BX58" s="561"/>
      <c r="BY58" s="561"/>
      <c r="BZ58" s="561"/>
      <c r="CA58" s="561"/>
      <c r="CB58" s="561"/>
      <c r="CC58" s="561"/>
      <c r="CD58" s="561"/>
      <c r="CE58" s="561"/>
      <c r="CF58" s="561"/>
      <c r="CG58" s="561"/>
      <c r="CH58" s="561"/>
      <c r="CI58" s="561"/>
      <c r="CJ58" s="561"/>
      <c r="CK58" s="561"/>
      <c r="CL58" s="561"/>
      <c r="CM58" s="561"/>
      <c r="CN58" s="561"/>
      <c r="CO58" s="561"/>
      <c r="CP58" s="561"/>
      <c r="CQ58" s="561"/>
      <c r="CR58" s="561"/>
      <c r="CS58" s="561"/>
      <c r="CT58" s="561"/>
      <c r="CU58" s="561"/>
      <c r="CV58" s="561"/>
      <c r="CW58" s="561"/>
      <c r="CX58" s="561"/>
      <c r="CY58" s="561"/>
      <c r="CZ58" s="561"/>
      <c r="DA58" s="561"/>
      <c r="DB58" s="562"/>
    </row>
    <row r="59" spans="1:106" x14ac:dyDescent="0.25">
      <c r="A59" s="581" t="s">
        <v>258</v>
      </c>
      <c r="B59" s="581"/>
      <c r="C59" s="581"/>
      <c r="D59" s="581"/>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1"/>
      <c r="AL59" s="581"/>
      <c r="AM59" s="581"/>
      <c r="AN59" s="581"/>
      <c r="AO59" s="581"/>
      <c r="AP59" s="581"/>
      <c r="AQ59" s="581"/>
      <c r="AR59" s="581"/>
      <c r="AS59" s="581"/>
      <c r="AT59" s="581"/>
      <c r="AU59" s="581"/>
      <c r="AV59" s="581"/>
      <c r="AW59" s="581"/>
      <c r="AX59" s="581"/>
      <c r="AY59" s="581"/>
      <c r="AZ59" s="581"/>
      <c r="BA59" s="581"/>
      <c r="BB59" s="581"/>
      <c r="BC59" s="581"/>
      <c r="BD59" s="581"/>
      <c r="BE59" s="581"/>
      <c r="BF59" s="581"/>
      <c r="BG59" s="581"/>
      <c r="BH59" s="581"/>
      <c r="BI59" s="581"/>
      <c r="BJ59" s="581"/>
      <c r="BK59" s="581"/>
      <c r="BL59" s="581"/>
      <c r="BM59" s="581"/>
      <c r="BN59" s="581"/>
      <c r="BO59" s="581"/>
      <c r="BP59" s="581"/>
      <c r="BQ59" s="581"/>
      <c r="BR59" s="581"/>
      <c r="BS59" s="581"/>
      <c r="BT59" s="581"/>
      <c r="BU59" s="581"/>
      <c r="BV59" s="581"/>
      <c r="BW59" s="581"/>
      <c r="BX59" s="581"/>
      <c r="BY59" s="581"/>
      <c r="BZ59" s="581"/>
      <c r="CA59" s="581"/>
      <c r="CB59" s="581"/>
      <c r="CC59" s="581"/>
      <c r="CD59" s="581"/>
      <c r="CE59" s="581"/>
      <c r="CF59" s="581"/>
      <c r="CG59" s="581"/>
      <c r="CH59" s="581"/>
      <c r="CI59" s="581"/>
      <c r="CJ59" s="581"/>
      <c r="CK59" s="581"/>
      <c r="CL59" s="581"/>
      <c r="CM59" s="581"/>
      <c r="CN59" s="581"/>
      <c r="CO59" s="581"/>
      <c r="CP59" s="581"/>
      <c r="CQ59" s="581"/>
      <c r="CR59" s="581"/>
      <c r="CS59" s="581"/>
      <c r="CT59" s="581"/>
      <c r="CU59" s="581"/>
      <c r="CV59" s="581"/>
      <c r="CW59" s="581"/>
      <c r="CX59" s="581"/>
      <c r="CY59" s="581"/>
      <c r="CZ59" s="581"/>
      <c r="DA59" s="581"/>
      <c r="DB59" s="581"/>
    </row>
    <row r="60" spans="1:106" x14ac:dyDescent="0.25">
      <c r="A60" s="570" t="s">
        <v>259</v>
      </c>
      <c r="B60" s="570"/>
      <c r="C60" s="570"/>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82"/>
      <c r="AH60" s="583"/>
      <c r="AI60" s="584"/>
      <c r="AJ60" s="584"/>
      <c r="AK60" s="584"/>
      <c r="AL60" s="584"/>
      <c r="AM60" s="584"/>
      <c r="AN60" s="584"/>
      <c r="AO60" s="584"/>
      <c r="AP60" s="584"/>
      <c r="AQ60" s="585"/>
      <c r="AR60" s="128"/>
      <c r="AS60" s="570" t="s">
        <v>260</v>
      </c>
      <c r="AT60" s="570"/>
      <c r="AU60" s="570"/>
      <c r="AV60" s="570"/>
      <c r="AW60" s="570"/>
      <c r="AX60" s="570"/>
      <c r="AY60" s="570"/>
      <c r="AZ60" s="570"/>
      <c r="BA60" s="570"/>
      <c r="BB60" s="570"/>
      <c r="BC60" s="570"/>
      <c r="BD60" s="570"/>
      <c r="BE60" s="570"/>
      <c r="BF60" s="570"/>
      <c r="BG60" s="570"/>
      <c r="BH60" s="570"/>
      <c r="BI60" s="570"/>
      <c r="BJ60" s="570"/>
      <c r="BK60" s="570"/>
      <c r="BL60" s="570"/>
      <c r="BM60" s="570"/>
      <c r="BN60" s="570"/>
      <c r="BO60" s="570"/>
      <c r="BP60" s="570"/>
      <c r="BQ60" s="570"/>
      <c r="BR60" s="570"/>
      <c r="BS60" s="570"/>
      <c r="BT60" s="570"/>
      <c r="BU60" s="570"/>
      <c r="BV60" s="570"/>
      <c r="BW60" s="570"/>
      <c r="BX60" s="582"/>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row>
    <row r="61" spans="1:106" x14ac:dyDescent="0.25">
      <c r="A61" s="570" t="s">
        <v>261</v>
      </c>
      <c r="B61" s="570"/>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c r="BW61" s="570"/>
      <c r="BX61" s="570"/>
      <c r="BY61" s="570"/>
      <c r="BZ61" s="570"/>
      <c r="CA61" s="570"/>
      <c r="CB61" s="570"/>
      <c r="CC61" s="570"/>
      <c r="CD61" s="570"/>
      <c r="CE61" s="570"/>
      <c r="CF61" s="570"/>
      <c r="CG61" s="570"/>
      <c r="CH61" s="570"/>
      <c r="CI61" s="570"/>
      <c r="CJ61" s="570"/>
      <c r="CK61" s="570"/>
      <c r="CL61" s="570"/>
      <c r="CM61" s="570"/>
      <c r="CN61" s="570"/>
      <c r="CO61" s="570"/>
      <c r="CP61" s="570"/>
      <c r="CQ61" s="570"/>
      <c r="CR61" s="570"/>
      <c r="CS61" s="570"/>
      <c r="CT61" s="570"/>
      <c r="CU61" s="570"/>
      <c r="CV61" s="570"/>
      <c r="CW61" s="570"/>
      <c r="CX61" s="570"/>
      <c r="CY61" s="570"/>
      <c r="CZ61" s="570"/>
      <c r="DA61" s="570"/>
      <c r="DB61" s="570"/>
    </row>
    <row r="62" spans="1:106" x14ac:dyDescent="0.25">
      <c r="A62" s="571" t="s">
        <v>262</v>
      </c>
      <c r="B62" s="571"/>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1"/>
      <c r="AL62" s="571"/>
      <c r="AM62" s="571"/>
      <c r="AN62" s="571"/>
      <c r="AO62" s="571"/>
      <c r="AP62" s="571"/>
      <c r="AQ62" s="571"/>
      <c r="AR62" s="571"/>
      <c r="AS62" s="571"/>
      <c r="AT62" s="571"/>
      <c r="AU62" s="571"/>
      <c r="AV62" s="571"/>
      <c r="AW62" s="571"/>
      <c r="AX62" s="571"/>
      <c r="AY62" s="571"/>
      <c r="AZ62" s="571"/>
      <c r="BA62" s="571"/>
      <c r="BB62" s="571"/>
      <c r="BC62" s="571"/>
      <c r="BD62" s="571"/>
      <c r="BE62" s="571"/>
      <c r="BF62" s="571"/>
      <c r="BG62" s="571"/>
      <c r="BH62" s="571"/>
      <c r="BI62" s="571"/>
      <c r="BJ62" s="571"/>
      <c r="BK62" s="571"/>
      <c r="BL62" s="571"/>
      <c r="BM62" s="571"/>
      <c r="BN62" s="571"/>
      <c r="BO62" s="571"/>
      <c r="BP62" s="571"/>
      <c r="BQ62" s="571"/>
      <c r="BR62" s="571"/>
      <c r="BS62" s="571"/>
      <c r="BT62" s="571"/>
      <c r="BU62" s="571"/>
      <c r="BV62" s="571"/>
      <c r="BW62" s="571"/>
      <c r="BX62" s="571"/>
      <c r="BY62" s="571"/>
      <c r="BZ62" s="571"/>
      <c r="CA62" s="571"/>
      <c r="CB62" s="571"/>
      <c r="CC62" s="571"/>
      <c r="CD62" s="571"/>
      <c r="CE62" s="571"/>
      <c r="CF62" s="571"/>
      <c r="CG62" s="571"/>
      <c r="CH62" s="571"/>
      <c r="CI62" s="571"/>
      <c r="CJ62" s="571"/>
      <c r="CK62" s="571"/>
      <c r="CL62" s="571"/>
      <c r="CM62" s="571"/>
      <c r="CN62" s="571"/>
      <c r="CO62" s="571"/>
      <c r="CP62" s="571"/>
      <c r="CQ62" s="571"/>
      <c r="CR62" s="571"/>
      <c r="CS62" s="571"/>
      <c r="CT62" s="571"/>
      <c r="CU62" s="571"/>
      <c r="CV62" s="571"/>
      <c r="CW62" s="571"/>
      <c r="CX62" s="571"/>
      <c r="CY62" s="571"/>
      <c r="CZ62" s="571"/>
      <c r="DA62" s="571"/>
      <c r="DB62" s="571"/>
    </row>
    <row r="63" spans="1:106" ht="20.25" customHeight="1" x14ac:dyDescent="0.25">
      <c r="A63" s="569" t="s">
        <v>263</v>
      </c>
      <c r="B63" s="570"/>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129" t="s">
        <v>13</v>
      </c>
      <c r="AI63" s="130"/>
      <c r="AJ63" s="130" t="s">
        <v>264</v>
      </c>
      <c r="AK63" s="130"/>
      <c r="AL63" s="130"/>
      <c r="AM63" s="130"/>
      <c r="AR63" s="128"/>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row>
    <row r="64" spans="1:106" x14ac:dyDescent="0.25">
      <c r="A64" s="571" t="s">
        <v>265</v>
      </c>
      <c r="B64" s="571"/>
      <c r="C64" s="128" t="s">
        <v>266</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L64" s="572"/>
      <c r="AM64" s="572"/>
      <c r="AW64" s="131"/>
      <c r="AX64" s="131"/>
      <c r="AY64" s="132" t="s">
        <v>14</v>
      </c>
      <c r="AZ64" s="133">
        <v>0.1</v>
      </c>
      <c r="BD64" s="131"/>
      <c r="BE64" s="131"/>
      <c r="BF64" s="131"/>
      <c r="BG64" s="573" t="s">
        <v>15</v>
      </c>
      <c r="BH64" s="573"/>
      <c r="BI64" s="573"/>
      <c r="BJ64" s="573"/>
      <c r="BK64" s="573"/>
      <c r="BL64" s="573"/>
      <c r="BM64" s="573"/>
      <c r="BN64" s="573"/>
      <c r="BO64" s="573"/>
      <c r="BP64" s="133">
        <v>0.6</v>
      </c>
      <c r="BQ64" s="131"/>
      <c r="BR64" s="131"/>
      <c r="BS64" s="131"/>
      <c r="BT64" s="131"/>
      <c r="BU64" s="131"/>
      <c r="BV64" s="131"/>
      <c r="BW64" s="573" t="s">
        <v>16</v>
      </c>
      <c r="BX64" s="573"/>
      <c r="BY64" s="573"/>
      <c r="BZ64" s="573"/>
      <c r="CA64" s="573"/>
      <c r="CB64" s="573"/>
      <c r="CC64" s="573"/>
      <c r="CD64" s="573"/>
      <c r="CE64" s="573"/>
      <c r="CF64" s="133">
        <v>1</v>
      </c>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row>
    <row r="65" spans="1:106" x14ac:dyDescent="0.25">
      <c r="A65" s="130" t="s">
        <v>267</v>
      </c>
      <c r="B65" s="134"/>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row>
    <row r="67" spans="1:106" x14ac:dyDescent="0.25">
      <c r="A67" s="574" t="s">
        <v>268</v>
      </c>
      <c r="B67" s="575"/>
      <c r="C67" s="576" t="s">
        <v>325</v>
      </c>
      <c r="D67" s="577"/>
      <c r="E67" s="577"/>
      <c r="F67" s="577"/>
      <c r="G67" s="577"/>
      <c r="H67" s="577"/>
      <c r="I67" s="577"/>
      <c r="J67" s="577"/>
      <c r="K67" s="577"/>
      <c r="L67" s="577"/>
      <c r="M67" s="577"/>
      <c r="N67" s="577"/>
      <c r="O67" s="577"/>
      <c r="P67" s="577"/>
      <c r="Q67" s="577"/>
      <c r="R67" s="577"/>
      <c r="S67" s="577"/>
      <c r="T67" s="577"/>
      <c r="U67" s="578"/>
      <c r="X67" s="567" t="s">
        <v>82</v>
      </c>
      <c r="Y67" s="567"/>
      <c r="Z67" s="567"/>
      <c r="AA67" s="567"/>
      <c r="AB67" s="567"/>
      <c r="AC67" s="567"/>
      <c r="AD67" s="567"/>
      <c r="AE67" s="579">
        <v>43748</v>
      </c>
      <c r="AF67" s="565"/>
      <c r="AG67" s="565"/>
      <c r="AH67" s="565"/>
      <c r="AI67" s="565"/>
      <c r="AJ67" s="565"/>
      <c r="AK67" s="565"/>
      <c r="AL67" s="565"/>
      <c r="AM67" s="565"/>
      <c r="AN67" s="566"/>
      <c r="AW67" s="580" t="s">
        <v>269</v>
      </c>
      <c r="AX67" s="580"/>
      <c r="AY67" s="580"/>
      <c r="AZ67" s="580"/>
      <c r="BA67" s="580"/>
      <c r="BB67" s="580"/>
      <c r="BC67" s="580"/>
      <c r="BD67" s="580"/>
      <c r="BE67" s="580"/>
      <c r="BF67" s="580"/>
      <c r="BG67" s="564"/>
      <c r="BH67" s="565"/>
      <c r="BI67" s="565"/>
      <c r="BJ67" s="565"/>
      <c r="BK67" s="565"/>
      <c r="BL67" s="565"/>
      <c r="BM67" s="565"/>
      <c r="BN67" s="565"/>
      <c r="BO67" s="565"/>
      <c r="BP67" s="565"/>
      <c r="BQ67" s="565"/>
      <c r="BR67" s="565"/>
      <c r="BS67" s="565"/>
      <c r="BT67" s="565"/>
      <c r="BU67" s="565"/>
      <c r="BV67" s="565"/>
      <c r="BW67" s="565"/>
      <c r="BX67" s="565"/>
      <c r="BY67" s="566"/>
      <c r="CI67" s="567" t="s">
        <v>82</v>
      </c>
      <c r="CJ67" s="567"/>
      <c r="CK67" s="567"/>
      <c r="CL67" s="567"/>
      <c r="CM67" s="567"/>
      <c r="CN67" s="567"/>
      <c r="CO67" s="567"/>
      <c r="CP67" s="567"/>
      <c r="CQ67" s="567"/>
      <c r="CR67" s="567"/>
      <c r="CS67" s="564"/>
      <c r="CT67" s="565"/>
      <c r="CU67" s="565"/>
      <c r="CV67" s="565"/>
      <c r="CW67" s="565"/>
      <c r="CX67" s="565"/>
      <c r="CY67" s="565"/>
      <c r="CZ67" s="565"/>
      <c r="DA67" s="565"/>
      <c r="DB67" s="566"/>
    </row>
  </sheetData>
  <sheetProtection algorithmName="SHA-512" hashValue="mxWBrZOrTpVGK0xhWVABYxwdhTmwU+Y3PaIP0D4os1y656dsRPozvbdrYPOpFPXU769gkWhCEwseW/SlzEdTKw==" saltValue="hRv4fd7OIKhdWeqGf8+Fpg==" spinCount="100000" sheet="1" objects="1" scenarios="1"/>
  <mergeCells count="154">
    <mergeCell ref="BG67:BY67"/>
    <mergeCell ref="CI67:CR67"/>
    <mergeCell ref="CS67:DB67"/>
    <mergeCell ref="A1:DB1"/>
    <mergeCell ref="A2:M2"/>
    <mergeCell ref="R2:AD2"/>
    <mergeCell ref="A63:AG63"/>
    <mergeCell ref="A64:B64"/>
    <mergeCell ref="AL64:AM64"/>
    <mergeCell ref="BG64:BO64"/>
    <mergeCell ref="BW64:CE64"/>
    <mergeCell ref="A67:B67"/>
    <mergeCell ref="C67:U67"/>
    <mergeCell ref="X67:AD67"/>
    <mergeCell ref="AE67:AN67"/>
    <mergeCell ref="AW67:BF67"/>
    <mergeCell ref="A59:DB59"/>
    <mergeCell ref="A60:AG60"/>
    <mergeCell ref="AH60:AQ60"/>
    <mergeCell ref="AS60:BX60"/>
    <mergeCell ref="A61:DB61"/>
    <mergeCell ref="A62:DB62"/>
    <mergeCell ref="A56:DB56"/>
    <mergeCell ref="A57:DB57"/>
    <mergeCell ref="A58:D58"/>
    <mergeCell ref="E58:DB58"/>
    <mergeCell ref="CW50:CX50"/>
    <mergeCell ref="CT51:CX51"/>
    <mergeCell ref="CY51:DB53"/>
    <mergeCell ref="CT52:CV52"/>
    <mergeCell ref="CW52:CX52"/>
    <mergeCell ref="CT53:CV53"/>
    <mergeCell ref="CW53:CX53"/>
    <mergeCell ref="A42:D44"/>
    <mergeCell ref="CT42:CX44"/>
    <mergeCell ref="CY42:DB44"/>
    <mergeCell ref="CT45:CX47"/>
    <mergeCell ref="CY45:DB47"/>
    <mergeCell ref="CT48:CX48"/>
    <mergeCell ref="CY48:DB50"/>
    <mergeCell ref="CT49:CV49"/>
    <mergeCell ref="CW49:CX49"/>
    <mergeCell ref="CT50:CV50"/>
    <mergeCell ref="DB36:DB38"/>
    <mergeCell ref="CQ37:CS37"/>
    <mergeCell ref="A39:A40"/>
    <mergeCell ref="B39:D40"/>
    <mergeCell ref="CT39:CV41"/>
    <mergeCell ref="CW39:CX41"/>
    <mergeCell ref="CY39:CZ41"/>
    <mergeCell ref="DA39:DA41"/>
    <mergeCell ref="DB39:DB41"/>
    <mergeCell ref="CQ40:CS40"/>
    <mergeCell ref="A36:A37"/>
    <mergeCell ref="B36:D37"/>
    <mergeCell ref="CT36:CV38"/>
    <mergeCell ref="CW36:CX38"/>
    <mergeCell ref="CY36:CZ38"/>
    <mergeCell ref="DA36:DA38"/>
    <mergeCell ref="A33:D34"/>
    <mergeCell ref="CT33:CV35"/>
    <mergeCell ref="CW33:CX35"/>
    <mergeCell ref="CY33:CZ35"/>
    <mergeCell ref="DA33:DA35"/>
    <mergeCell ref="DB33:DB35"/>
    <mergeCell ref="CQ34:CS34"/>
    <mergeCell ref="A30:D31"/>
    <mergeCell ref="CT30:CV32"/>
    <mergeCell ref="CW30:CX32"/>
    <mergeCell ref="CY30:CZ32"/>
    <mergeCell ref="DA30:DA32"/>
    <mergeCell ref="DB30:DB32"/>
    <mergeCell ref="CQ31:CS31"/>
    <mergeCell ref="A27:D28"/>
    <mergeCell ref="CT27:CV29"/>
    <mergeCell ref="CW27:CX29"/>
    <mergeCell ref="CY27:CZ29"/>
    <mergeCell ref="DA27:DA29"/>
    <mergeCell ref="DB27:DB29"/>
    <mergeCell ref="CQ28:CS28"/>
    <mergeCell ref="A24:D25"/>
    <mergeCell ref="CT24:CV26"/>
    <mergeCell ref="CW24:CX26"/>
    <mergeCell ref="CY24:CZ26"/>
    <mergeCell ref="DA24:DA26"/>
    <mergeCell ref="DB24:DB26"/>
    <mergeCell ref="CQ25:CS25"/>
    <mergeCell ref="CQ26:CS26"/>
    <mergeCell ref="A21:D22"/>
    <mergeCell ref="CT21:CV23"/>
    <mergeCell ref="CW21:CX23"/>
    <mergeCell ref="CY21:CZ23"/>
    <mergeCell ref="DA21:DA23"/>
    <mergeCell ref="DB21:DB23"/>
    <mergeCell ref="CQ22:CS22"/>
    <mergeCell ref="CQ23:CS23"/>
    <mergeCell ref="CW18:CX20"/>
    <mergeCell ref="CY18:CZ20"/>
    <mergeCell ref="DA18:DA20"/>
    <mergeCell ref="DB18:DB20"/>
    <mergeCell ref="CQ19:CS19"/>
    <mergeCell ref="CQ20:CS20"/>
    <mergeCell ref="A18:A19"/>
    <mergeCell ref="B18:D18"/>
    <mergeCell ref="CT18:CV20"/>
    <mergeCell ref="A9:D10"/>
    <mergeCell ref="CT9:CV11"/>
    <mergeCell ref="CW9:CX11"/>
    <mergeCell ref="CY9:CZ11"/>
    <mergeCell ref="CY12:CZ17"/>
    <mergeCell ref="DA12:DA17"/>
    <mergeCell ref="DB12:DB17"/>
    <mergeCell ref="C13:D13"/>
    <mergeCell ref="CQ13:CS13"/>
    <mergeCell ref="B14:B15"/>
    <mergeCell ref="C14:D14"/>
    <mergeCell ref="CQ14:CS14"/>
    <mergeCell ref="C15:D15"/>
    <mergeCell ref="CQ15:CS15"/>
    <mergeCell ref="A12:A16"/>
    <mergeCell ref="B12:B13"/>
    <mergeCell ref="C12:D12"/>
    <mergeCell ref="CQ12:CS12"/>
    <mergeCell ref="CT12:CV17"/>
    <mergeCell ref="CW12:CX17"/>
    <mergeCell ref="B16:D16"/>
    <mergeCell ref="CQ16:CS16"/>
    <mergeCell ref="CQ17:CS17"/>
    <mergeCell ref="BM2:BW2"/>
    <mergeCell ref="BZ2:CL2"/>
    <mergeCell ref="AV4:BW4"/>
    <mergeCell ref="BZ4:CL4"/>
    <mergeCell ref="CQ4:CS4"/>
    <mergeCell ref="DA9:DA11"/>
    <mergeCell ref="DB9:DB11"/>
    <mergeCell ref="CQ10:CS10"/>
    <mergeCell ref="CQ11:CS11"/>
    <mergeCell ref="CW7:CZ7"/>
    <mergeCell ref="DA7:DB8"/>
    <mergeCell ref="A8:B8"/>
    <mergeCell ref="C8:F8"/>
    <mergeCell ref="M8:P8"/>
    <mergeCell ref="W8:Z8"/>
    <mergeCell ref="AG8:AJ8"/>
    <mergeCell ref="AQ8:AT8"/>
    <mergeCell ref="BA8:BD8"/>
    <mergeCell ref="CW8:CX8"/>
    <mergeCell ref="CY8:CZ8"/>
    <mergeCell ref="BK8:BN8"/>
    <mergeCell ref="BU8:BX8"/>
    <mergeCell ref="CE8:CH8"/>
    <mergeCell ref="CO8:CQ8"/>
    <mergeCell ref="CR8:CT8"/>
    <mergeCell ref="CU8:CV8"/>
  </mergeCells>
  <conditionalFormatting sqref="E19:CP19 CQ43:CS43 E37:CP37 E34:CP34 E16:CP16 AZ64 BP64 CF64 E10:CP10 E22:CP22 E25:CP25 E28:CP28 E31:CP31">
    <cfRule type="cellIs" dxfId="74" priority="19" stopIfTrue="1" operator="between">
      <formula>0.05</formula>
      <formula>0.5</formula>
    </cfRule>
    <cfRule type="cellIs" dxfId="73" priority="20" stopIfTrue="1" operator="between">
      <formula>0.5</formula>
      <formula>0.99</formula>
    </cfRule>
    <cfRule type="cellIs" dxfId="72" priority="21" stopIfTrue="1" operator="equal">
      <formula>1</formula>
    </cfRule>
  </conditionalFormatting>
  <conditionalFormatting sqref="E17:CO17 BG11:BH11 U11:V11 E23:CP23 E26:CP26 E29:CP29 E32:CP32 E35:CP35 E38:CP38 E20:CP20">
    <cfRule type="cellIs" dxfId="71" priority="16" stopIfTrue="1" operator="between">
      <formula>0.01</formula>
      <formula>0.499</formula>
    </cfRule>
    <cfRule type="cellIs" dxfId="70" priority="17" stopIfTrue="1" operator="between">
      <formula>0.5</formula>
      <formula>0.999</formula>
    </cfRule>
    <cfRule type="cellIs" dxfId="69" priority="18" stopIfTrue="1" operator="equal">
      <formula>1</formula>
    </cfRule>
  </conditionalFormatting>
  <conditionalFormatting sqref="CP17">
    <cfRule type="cellIs" dxfId="68" priority="13" stopIfTrue="1" operator="between">
      <formula>0.01</formula>
      <formula>0.199</formula>
    </cfRule>
    <cfRule type="cellIs" dxfId="67" priority="14" stopIfTrue="1" operator="between">
      <formula>0.2</formula>
      <formula>0.399</formula>
    </cfRule>
    <cfRule type="cellIs" dxfId="66" priority="15" stopIfTrue="1" operator="equal">
      <formula>0.4</formula>
    </cfRule>
  </conditionalFormatting>
  <conditionalFormatting sqref="E43:CP43">
    <cfRule type="cellIs" dxfId="65" priority="12" stopIfTrue="1" operator="between">
      <formula>1</formula>
      <formula>5</formula>
    </cfRule>
  </conditionalFormatting>
  <conditionalFormatting sqref="DA9:DA38">
    <cfRule type="expression" dxfId="64" priority="11" stopIfTrue="1">
      <formula>$BZ$4-0=0</formula>
    </cfRule>
  </conditionalFormatting>
  <conditionalFormatting sqref="CP20">
    <cfRule type="cellIs" dxfId="63" priority="8" stopIfTrue="1" operator="between">
      <formula>0.01</formula>
      <formula>0.199</formula>
    </cfRule>
    <cfRule type="cellIs" dxfId="62" priority="9" stopIfTrue="1" operator="between">
      <formula>0.2</formula>
      <formula>0.399</formula>
    </cfRule>
    <cfRule type="cellIs" dxfId="61" priority="10" stopIfTrue="1" operator="equal">
      <formula>0.4</formula>
    </cfRule>
  </conditionalFormatting>
  <conditionalFormatting sqref="E40:CP40">
    <cfRule type="cellIs" dxfId="60" priority="5" stopIfTrue="1" operator="between">
      <formula>0.05</formula>
      <formula>0.5</formula>
    </cfRule>
    <cfRule type="cellIs" dxfId="59" priority="6" stopIfTrue="1" operator="between">
      <formula>0.5</formula>
      <formula>0.99</formula>
    </cfRule>
    <cfRule type="cellIs" dxfId="58" priority="7" stopIfTrue="1" operator="equal">
      <formula>1</formula>
    </cfRule>
  </conditionalFormatting>
  <conditionalFormatting sqref="E41:CP41">
    <cfRule type="cellIs" dxfId="57" priority="2" stopIfTrue="1" operator="between">
      <formula>0.01</formula>
      <formula>0.499</formula>
    </cfRule>
    <cfRule type="cellIs" dxfId="56" priority="3" stopIfTrue="1" operator="between">
      <formula>0.5</formula>
      <formula>0.999</formula>
    </cfRule>
    <cfRule type="cellIs" dxfId="55" priority="4" stopIfTrue="1" operator="equal">
      <formula>1</formula>
    </cfRule>
  </conditionalFormatting>
  <conditionalFormatting sqref="DA39:DA41">
    <cfRule type="expression" dxfId="54" priority="1" stopIfTrue="1">
      <formula>$BZ$4-0=0</formula>
    </cfRule>
  </conditionalFormatting>
  <dataValidations xWindow="1042" yWindow="394" count="22">
    <dataValidation allowBlank="1" showInputMessage="1" showErrorMessage="1" promptTitle="Previously reported progress" prompt="Enter the cumulative progress as shown in the purple column at the date of the previous report." sqref="WZG983049:WZH983081 MU9:MV41 WQ9:WR41 AGM9:AGN41 AQI9:AQJ41 BAE9:BAF41 BKA9:BKB41 BTW9:BTX41 CDS9:CDT41 CNO9:CNP41 CXK9:CXL41 DHG9:DHH41 DRC9:DRD41 EAY9:EAZ41 EKU9:EKV41 EUQ9:EUR41 FEM9:FEN41 FOI9:FOJ41 FYE9:FYF41 GIA9:GIB41 GRW9:GRX41 HBS9:HBT41 HLO9:HLP41 HVK9:HVL41 IFG9:IFH41 IPC9:IPD41 IYY9:IYZ41 JIU9:JIV41 JSQ9:JSR41 KCM9:KCN41 KMI9:KMJ41 KWE9:KWF41 LGA9:LGB41 LPW9:LPX41 LZS9:LZT41 MJO9:MJP41 MTK9:MTL41 NDG9:NDH41 NNC9:NND41 NWY9:NWZ41 OGU9:OGV41 OQQ9:OQR41 PAM9:PAN41 PKI9:PKJ41 PUE9:PUF41 QEA9:QEB41 QNW9:QNX41 QXS9:QXT41 RHO9:RHP41 RRK9:RRL41 SBG9:SBH41 SLC9:SLD41 SUY9:SUZ41 TEU9:TEV41 TOQ9:TOR41 TYM9:TYN41 UII9:UIJ41 USE9:USF41 VCA9:VCB41 VLW9:VLX41 VVS9:VVT41 WFO9:WFP41 WPK9:WPL41 WZG9:WZH41 CY65545:CZ65577 MU65545:MV65577 WQ65545:WR65577 AGM65545:AGN65577 AQI65545:AQJ65577 BAE65545:BAF65577 BKA65545:BKB65577 BTW65545:BTX65577 CDS65545:CDT65577 CNO65545:CNP65577 CXK65545:CXL65577 DHG65545:DHH65577 DRC65545:DRD65577 EAY65545:EAZ65577 EKU65545:EKV65577 EUQ65545:EUR65577 FEM65545:FEN65577 FOI65545:FOJ65577 FYE65545:FYF65577 GIA65545:GIB65577 GRW65545:GRX65577 HBS65545:HBT65577 HLO65545:HLP65577 HVK65545:HVL65577 IFG65545:IFH65577 IPC65545:IPD65577 IYY65545:IYZ65577 JIU65545:JIV65577 JSQ65545:JSR65577 KCM65545:KCN65577 KMI65545:KMJ65577 KWE65545:KWF65577 LGA65545:LGB65577 LPW65545:LPX65577 LZS65545:LZT65577 MJO65545:MJP65577 MTK65545:MTL65577 NDG65545:NDH65577 NNC65545:NND65577 NWY65545:NWZ65577 OGU65545:OGV65577 OQQ65545:OQR65577 PAM65545:PAN65577 PKI65545:PKJ65577 PUE65545:PUF65577 QEA65545:QEB65577 QNW65545:QNX65577 QXS65545:QXT65577 RHO65545:RHP65577 RRK65545:RRL65577 SBG65545:SBH65577 SLC65545:SLD65577 SUY65545:SUZ65577 TEU65545:TEV65577 TOQ65545:TOR65577 TYM65545:TYN65577 UII65545:UIJ65577 USE65545:USF65577 VCA65545:VCB65577 VLW65545:VLX65577 VVS65545:VVT65577 WFO65545:WFP65577 WPK65545:WPL65577 WZG65545:WZH65577 CY131081:CZ131113 MU131081:MV131113 WQ131081:WR131113 AGM131081:AGN131113 AQI131081:AQJ131113 BAE131081:BAF131113 BKA131081:BKB131113 BTW131081:BTX131113 CDS131081:CDT131113 CNO131081:CNP131113 CXK131081:CXL131113 DHG131081:DHH131113 DRC131081:DRD131113 EAY131081:EAZ131113 EKU131081:EKV131113 EUQ131081:EUR131113 FEM131081:FEN131113 FOI131081:FOJ131113 FYE131081:FYF131113 GIA131081:GIB131113 GRW131081:GRX131113 HBS131081:HBT131113 HLO131081:HLP131113 HVK131081:HVL131113 IFG131081:IFH131113 IPC131081:IPD131113 IYY131081:IYZ131113 JIU131081:JIV131113 JSQ131081:JSR131113 KCM131081:KCN131113 KMI131081:KMJ131113 KWE131081:KWF131113 LGA131081:LGB131113 LPW131081:LPX131113 LZS131081:LZT131113 MJO131081:MJP131113 MTK131081:MTL131113 NDG131081:NDH131113 NNC131081:NND131113 NWY131081:NWZ131113 OGU131081:OGV131113 OQQ131081:OQR131113 PAM131081:PAN131113 PKI131081:PKJ131113 PUE131081:PUF131113 QEA131081:QEB131113 QNW131081:QNX131113 QXS131081:QXT131113 RHO131081:RHP131113 RRK131081:RRL131113 SBG131081:SBH131113 SLC131081:SLD131113 SUY131081:SUZ131113 TEU131081:TEV131113 TOQ131081:TOR131113 TYM131081:TYN131113 UII131081:UIJ131113 USE131081:USF131113 VCA131081:VCB131113 VLW131081:VLX131113 VVS131081:VVT131113 WFO131081:WFP131113 WPK131081:WPL131113 WZG131081:WZH131113 CY196617:CZ196649 MU196617:MV196649 WQ196617:WR196649 AGM196617:AGN196649 AQI196617:AQJ196649 BAE196617:BAF196649 BKA196617:BKB196649 BTW196617:BTX196649 CDS196617:CDT196649 CNO196617:CNP196649 CXK196617:CXL196649 DHG196617:DHH196649 DRC196617:DRD196649 EAY196617:EAZ196649 EKU196617:EKV196649 EUQ196617:EUR196649 FEM196617:FEN196649 FOI196617:FOJ196649 FYE196617:FYF196649 GIA196617:GIB196649 GRW196617:GRX196649 HBS196617:HBT196649 HLO196617:HLP196649 HVK196617:HVL196649 IFG196617:IFH196649 IPC196617:IPD196649 IYY196617:IYZ196649 JIU196617:JIV196649 JSQ196617:JSR196649 KCM196617:KCN196649 KMI196617:KMJ196649 KWE196617:KWF196649 LGA196617:LGB196649 LPW196617:LPX196649 LZS196617:LZT196649 MJO196617:MJP196649 MTK196617:MTL196649 NDG196617:NDH196649 NNC196617:NND196649 NWY196617:NWZ196649 OGU196617:OGV196649 OQQ196617:OQR196649 PAM196617:PAN196649 PKI196617:PKJ196649 PUE196617:PUF196649 QEA196617:QEB196649 QNW196617:QNX196649 QXS196617:QXT196649 RHO196617:RHP196649 RRK196617:RRL196649 SBG196617:SBH196649 SLC196617:SLD196649 SUY196617:SUZ196649 TEU196617:TEV196649 TOQ196617:TOR196649 TYM196617:TYN196649 UII196617:UIJ196649 USE196617:USF196649 VCA196617:VCB196649 VLW196617:VLX196649 VVS196617:VVT196649 WFO196617:WFP196649 WPK196617:WPL196649 WZG196617:WZH196649 CY262153:CZ262185 MU262153:MV262185 WQ262153:WR262185 AGM262153:AGN262185 AQI262153:AQJ262185 BAE262153:BAF262185 BKA262153:BKB262185 BTW262153:BTX262185 CDS262153:CDT262185 CNO262153:CNP262185 CXK262153:CXL262185 DHG262153:DHH262185 DRC262153:DRD262185 EAY262153:EAZ262185 EKU262153:EKV262185 EUQ262153:EUR262185 FEM262153:FEN262185 FOI262153:FOJ262185 FYE262153:FYF262185 GIA262153:GIB262185 GRW262153:GRX262185 HBS262153:HBT262185 HLO262153:HLP262185 HVK262153:HVL262185 IFG262153:IFH262185 IPC262153:IPD262185 IYY262153:IYZ262185 JIU262153:JIV262185 JSQ262153:JSR262185 KCM262153:KCN262185 KMI262153:KMJ262185 KWE262153:KWF262185 LGA262153:LGB262185 LPW262153:LPX262185 LZS262153:LZT262185 MJO262153:MJP262185 MTK262153:MTL262185 NDG262153:NDH262185 NNC262153:NND262185 NWY262153:NWZ262185 OGU262153:OGV262185 OQQ262153:OQR262185 PAM262153:PAN262185 PKI262153:PKJ262185 PUE262153:PUF262185 QEA262153:QEB262185 QNW262153:QNX262185 QXS262153:QXT262185 RHO262153:RHP262185 RRK262153:RRL262185 SBG262153:SBH262185 SLC262153:SLD262185 SUY262153:SUZ262185 TEU262153:TEV262185 TOQ262153:TOR262185 TYM262153:TYN262185 UII262153:UIJ262185 USE262153:USF262185 VCA262153:VCB262185 VLW262153:VLX262185 VVS262153:VVT262185 WFO262153:WFP262185 WPK262153:WPL262185 WZG262153:WZH262185 CY327689:CZ327721 MU327689:MV327721 WQ327689:WR327721 AGM327689:AGN327721 AQI327689:AQJ327721 BAE327689:BAF327721 BKA327689:BKB327721 BTW327689:BTX327721 CDS327689:CDT327721 CNO327689:CNP327721 CXK327689:CXL327721 DHG327689:DHH327721 DRC327689:DRD327721 EAY327689:EAZ327721 EKU327689:EKV327721 EUQ327689:EUR327721 FEM327689:FEN327721 FOI327689:FOJ327721 FYE327689:FYF327721 GIA327689:GIB327721 GRW327689:GRX327721 HBS327689:HBT327721 HLO327689:HLP327721 HVK327689:HVL327721 IFG327689:IFH327721 IPC327689:IPD327721 IYY327689:IYZ327721 JIU327689:JIV327721 JSQ327689:JSR327721 KCM327689:KCN327721 KMI327689:KMJ327721 KWE327689:KWF327721 LGA327689:LGB327721 LPW327689:LPX327721 LZS327689:LZT327721 MJO327689:MJP327721 MTK327689:MTL327721 NDG327689:NDH327721 NNC327689:NND327721 NWY327689:NWZ327721 OGU327689:OGV327721 OQQ327689:OQR327721 PAM327689:PAN327721 PKI327689:PKJ327721 PUE327689:PUF327721 QEA327689:QEB327721 QNW327689:QNX327721 QXS327689:QXT327721 RHO327689:RHP327721 RRK327689:RRL327721 SBG327689:SBH327721 SLC327689:SLD327721 SUY327689:SUZ327721 TEU327689:TEV327721 TOQ327689:TOR327721 TYM327689:TYN327721 UII327689:UIJ327721 USE327689:USF327721 VCA327689:VCB327721 VLW327689:VLX327721 VVS327689:VVT327721 WFO327689:WFP327721 WPK327689:WPL327721 WZG327689:WZH327721 CY393225:CZ393257 MU393225:MV393257 WQ393225:WR393257 AGM393225:AGN393257 AQI393225:AQJ393257 BAE393225:BAF393257 BKA393225:BKB393257 BTW393225:BTX393257 CDS393225:CDT393257 CNO393225:CNP393257 CXK393225:CXL393257 DHG393225:DHH393257 DRC393225:DRD393257 EAY393225:EAZ393257 EKU393225:EKV393257 EUQ393225:EUR393257 FEM393225:FEN393257 FOI393225:FOJ393257 FYE393225:FYF393257 GIA393225:GIB393257 GRW393225:GRX393257 HBS393225:HBT393257 HLO393225:HLP393257 HVK393225:HVL393257 IFG393225:IFH393257 IPC393225:IPD393257 IYY393225:IYZ393257 JIU393225:JIV393257 JSQ393225:JSR393257 KCM393225:KCN393257 KMI393225:KMJ393257 KWE393225:KWF393257 LGA393225:LGB393257 LPW393225:LPX393257 LZS393225:LZT393257 MJO393225:MJP393257 MTK393225:MTL393257 NDG393225:NDH393257 NNC393225:NND393257 NWY393225:NWZ393257 OGU393225:OGV393257 OQQ393225:OQR393257 PAM393225:PAN393257 PKI393225:PKJ393257 PUE393225:PUF393257 QEA393225:QEB393257 QNW393225:QNX393257 QXS393225:QXT393257 RHO393225:RHP393257 RRK393225:RRL393257 SBG393225:SBH393257 SLC393225:SLD393257 SUY393225:SUZ393257 TEU393225:TEV393257 TOQ393225:TOR393257 TYM393225:TYN393257 UII393225:UIJ393257 USE393225:USF393257 VCA393225:VCB393257 VLW393225:VLX393257 VVS393225:VVT393257 WFO393225:WFP393257 WPK393225:WPL393257 WZG393225:WZH393257 CY458761:CZ458793 MU458761:MV458793 WQ458761:WR458793 AGM458761:AGN458793 AQI458761:AQJ458793 BAE458761:BAF458793 BKA458761:BKB458793 BTW458761:BTX458793 CDS458761:CDT458793 CNO458761:CNP458793 CXK458761:CXL458793 DHG458761:DHH458793 DRC458761:DRD458793 EAY458761:EAZ458793 EKU458761:EKV458793 EUQ458761:EUR458793 FEM458761:FEN458793 FOI458761:FOJ458793 FYE458761:FYF458793 GIA458761:GIB458793 GRW458761:GRX458793 HBS458761:HBT458793 HLO458761:HLP458793 HVK458761:HVL458793 IFG458761:IFH458793 IPC458761:IPD458793 IYY458761:IYZ458793 JIU458761:JIV458793 JSQ458761:JSR458793 KCM458761:KCN458793 KMI458761:KMJ458793 KWE458761:KWF458793 LGA458761:LGB458793 LPW458761:LPX458793 LZS458761:LZT458793 MJO458761:MJP458793 MTK458761:MTL458793 NDG458761:NDH458793 NNC458761:NND458793 NWY458761:NWZ458793 OGU458761:OGV458793 OQQ458761:OQR458793 PAM458761:PAN458793 PKI458761:PKJ458793 PUE458761:PUF458793 QEA458761:QEB458793 QNW458761:QNX458793 QXS458761:QXT458793 RHO458761:RHP458793 RRK458761:RRL458793 SBG458761:SBH458793 SLC458761:SLD458793 SUY458761:SUZ458793 TEU458761:TEV458793 TOQ458761:TOR458793 TYM458761:TYN458793 UII458761:UIJ458793 USE458761:USF458793 VCA458761:VCB458793 VLW458761:VLX458793 VVS458761:VVT458793 WFO458761:WFP458793 WPK458761:WPL458793 WZG458761:WZH458793 CY524297:CZ524329 MU524297:MV524329 WQ524297:WR524329 AGM524297:AGN524329 AQI524297:AQJ524329 BAE524297:BAF524329 BKA524297:BKB524329 BTW524297:BTX524329 CDS524297:CDT524329 CNO524297:CNP524329 CXK524297:CXL524329 DHG524297:DHH524329 DRC524297:DRD524329 EAY524297:EAZ524329 EKU524297:EKV524329 EUQ524297:EUR524329 FEM524297:FEN524329 FOI524297:FOJ524329 FYE524297:FYF524329 GIA524297:GIB524329 GRW524297:GRX524329 HBS524297:HBT524329 HLO524297:HLP524329 HVK524297:HVL524329 IFG524297:IFH524329 IPC524297:IPD524329 IYY524297:IYZ524329 JIU524297:JIV524329 JSQ524297:JSR524329 KCM524297:KCN524329 KMI524297:KMJ524329 KWE524297:KWF524329 LGA524297:LGB524329 LPW524297:LPX524329 LZS524297:LZT524329 MJO524297:MJP524329 MTK524297:MTL524329 NDG524297:NDH524329 NNC524297:NND524329 NWY524297:NWZ524329 OGU524297:OGV524329 OQQ524297:OQR524329 PAM524297:PAN524329 PKI524297:PKJ524329 PUE524297:PUF524329 QEA524297:QEB524329 QNW524297:QNX524329 QXS524297:QXT524329 RHO524297:RHP524329 RRK524297:RRL524329 SBG524297:SBH524329 SLC524297:SLD524329 SUY524297:SUZ524329 TEU524297:TEV524329 TOQ524297:TOR524329 TYM524297:TYN524329 UII524297:UIJ524329 USE524297:USF524329 VCA524297:VCB524329 VLW524297:VLX524329 VVS524297:VVT524329 WFO524297:WFP524329 WPK524297:WPL524329 WZG524297:WZH524329 CY589833:CZ589865 MU589833:MV589865 WQ589833:WR589865 AGM589833:AGN589865 AQI589833:AQJ589865 BAE589833:BAF589865 BKA589833:BKB589865 BTW589833:BTX589865 CDS589833:CDT589865 CNO589833:CNP589865 CXK589833:CXL589865 DHG589833:DHH589865 DRC589833:DRD589865 EAY589833:EAZ589865 EKU589833:EKV589865 EUQ589833:EUR589865 FEM589833:FEN589865 FOI589833:FOJ589865 FYE589833:FYF589865 GIA589833:GIB589865 GRW589833:GRX589865 HBS589833:HBT589865 HLO589833:HLP589865 HVK589833:HVL589865 IFG589833:IFH589865 IPC589833:IPD589865 IYY589833:IYZ589865 JIU589833:JIV589865 JSQ589833:JSR589865 KCM589833:KCN589865 KMI589833:KMJ589865 KWE589833:KWF589865 LGA589833:LGB589865 LPW589833:LPX589865 LZS589833:LZT589865 MJO589833:MJP589865 MTK589833:MTL589865 NDG589833:NDH589865 NNC589833:NND589865 NWY589833:NWZ589865 OGU589833:OGV589865 OQQ589833:OQR589865 PAM589833:PAN589865 PKI589833:PKJ589865 PUE589833:PUF589865 QEA589833:QEB589865 QNW589833:QNX589865 QXS589833:QXT589865 RHO589833:RHP589865 RRK589833:RRL589865 SBG589833:SBH589865 SLC589833:SLD589865 SUY589833:SUZ589865 TEU589833:TEV589865 TOQ589833:TOR589865 TYM589833:TYN589865 UII589833:UIJ589865 USE589833:USF589865 VCA589833:VCB589865 VLW589833:VLX589865 VVS589833:VVT589865 WFO589833:WFP589865 WPK589833:WPL589865 WZG589833:WZH589865 CY655369:CZ655401 MU655369:MV655401 WQ655369:WR655401 AGM655369:AGN655401 AQI655369:AQJ655401 BAE655369:BAF655401 BKA655369:BKB655401 BTW655369:BTX655401 CDS655369:CDT655401 CNO655369:CNP655401 CXK655369:CXL655401 DHG655369:DHH655401 DRC655369:DRD655401 EAY655369:EAZ655401 EKU655369:EKV655401 EUQ655369:EUR655401 FEM655369:FEN655401 FOI655369:FOJ655401 FYE655369:FYF655401 GIA655369:GIB655401 GRW655369:GRX655401 HBS655369:HBT655401 HLO655369:HLP655401 HVK655369:HVL655401 IFG655369:IFH655401 IPC655369:IPD655401 IYY655369:IYZ655401 JIU655369:JIV655401 JSQ655369:JSR655401 KCM655369:KCN655401 KMI655369:KMJ655401 KWE655369:KWF655401 LGA655369:LGB655401 LPW655369:LPX655401 LZS655369:LZT655401 MJO655369:MJP655401 MTK655369:MTL655401 NDG655369:NDH655401 NNC655369:NND655401 NWY655369:NWZ655401 OGU655369:OGV655401 OQQ655369:OQR655401 PAM655369:PAN655401 PKI655369:PKJ655401 PUE655369:PUF655401 QEA655369:QEB655401 QNW655369:QNX655401 QXS655369:QXT655401 RHO655369:RHP655401 RRK655369:RRL655401 SBG655369:SBH655401 SLC655369:SLD655401 SUY655369:SUZ655401 TEU655369:TEV655401 TOQ655369:TOR655401 TYM655369:TYN655401 UII655369:UIJ655401 USE655369:USF655401 VCA655369:VCB655401 VLW655369:VLX655401 VVS655369:VVT655401 WFO655369:WFP655401 WPK655369:WPL655401 WZG655369:WZH655401 CY720905:CZ720937 MU720905:MV720937 WQ720905:WR720937 AGM720905:AGN720937 AQI720905:AQJ720937 BAE720905:BAF720937 BKA720905:BKB720937 BTW720905:BTX720937 CDS720905:CDT720937 CNO720905:CNP720937 CXK720905:CXL720937 DHG720905:DHH720937 DRC720905:DRD720937 EAY720905:EAZ720937 EKU720905:EKV720937 EUQ720905:EUR720937 FEM720905:FEN720937 FOI720905:FOJ720937 FYE720905:FYF720937 GIA720905:GIB720937 GRW720905:GRX720937 HBS720905:HBT720937 HLO720905:HLP720937 HVK720905:HVL720937 IFG720905:IFH720937 IPC720905:IPD720937 IYY720905:IYZ720937 JIU720905:JIV720937 JSQ720905:JSR720937 KCM720905:KCN720937 KMI720905:KMJ720937 KWE720905:KWF720937 LGA720905:LGB720937 LPW720905:LPX720937 LZS720905:LZT720937 MJO720905:MJP720937 MTK720905:MTL720937 NDG720905:NDH720937 NNC720905:NND720937 NWY720905:NWZ720937 OGU720905:OGV720937 OQQ720905:OQR720937 PAM720905:PAN720937 PKI720905:PKJ720937 PUE720905:PUF720937 QEA720905:QEB720937 QNW720905:QNX720937 QXS720905:QXT720937 RHO720905:RHP720937 RRK720905:RRL720937 SBG720905:SBH720937 SLC720905:SLD720937 SUY720905:SUZ720937 TEU720905:TEV720937 TOQ720905:TOR720937 TYM720905:TYN720937 UII720905:UIJ720937 USE720905:USF720937 VCA720905:VCB720937 VLW720905:VLX720937 VVS720905:VVT720937 WFO720905:WFP720937 WPK720905:WPL720937 WZG720905:WZH720937 CY786441:CZ786473 MU786441:MV786473 WQ786441:WR786473 AGM786441:AGN786473 AQI786441:AQJ786473 BAE786441:BAF786473 BKA786441:BKB786473 BTW786441:BTX786473 CDS786441:CDT786473 CNO786441:CNP786473 CXK786441:CXL786473 DHG786441:DHH786473 DRC786441:DRD786473 EAY786441:EAZ786473 EKU786441:EKV786473 EUQ786441:EUR786473 FEM786441:FEN786473 FOI786441:FOJ786473 FYE786441:FYF786473 GIA786441:GIB786473 GRW786441:GRX786473 HBS786441:HBT786473 HLO786441:HLP786473 HVK786441:HVL786473 IFG786441:IFH786473 IPC786441:IPD786473 IYY786441:IYZ786473 JIU786441:JIV786473 JSQ786441:JSR786473 KCM786441:KCN786473 KMI786441:KMJ786473 KWE786441:KWF786473 LGA786441:LGB786473 LPW786441:LPX786473 LZS786441:LZT786473 MJO786441:MJP786473 MTK786441:MTL786473 NDG786441:NDH786473 NNC786441:NND786473 NWY786441:NWZ786473 OGU786441:OGV786473 OQQ786441:OQR786473 PAM786441:PAN786473 PKI786441:PKJ786473 PUE786441:PUF786473 QEA786441:QEB786473 QNW786441:QNX786473 QXS786441:QXT786473 RHO786441:RHP786473 RRK786441:RRL786473 SBG786441:SBH786473 SLC786441:SLD786473 SUY786441:SUZ786473 TEU786441:TEV786473 TOQ786441:TOR786473 TYM786441:TYN786473 UII786441:UIJ786473 USE786441:USF786473 VCA786441:VCB786473 VLW786441:VLX786473 VVS786441:VVT786473 WFO786441:WFP786473 WPK786441:WPL786473 WZG786441:WZH786473 CY851977:CZ852009 MU851977:MV852009 WQ851977:WR852009 AGM851977:AGN852009 AQI851977:AQJ852009 BAE851977:BAF852009 BKA851977:BKB852009 BTW851977:BTX852009 CDS851977:CDT852009 CNO851977:CNP852009 CXK851977:CXL852009 DHG851977:DHH852009 DRC851977:DRD852009 EAY851977:EAZ852009 EKU851977:EKV852009 EUQ851977:EUR852009 FEM851977:FEN852009 FOI851977:FOJ852009 FYE851977:FYF852009 GIA851977:GIB852009 GRW851977:GRX852009 HBS851977:HBT852009 HLO851977:HLP852009 HVK851977:HVL852009 IFG851977:IFH852009 IPC851977:IPD852009 IYY851977:IYZ852009 JIU851977:JIV852009 JSQ851977:JSR852009 KCM851977:KCN852009 KMI851977:KMJ852009 KWE851977:KWF852009 LGA851977:LGB852009 LPW851977:LPX852009 LZS851977:LZT852009 MJO851977:MJP852009 MTK851977:MTL852009 NDG851977:NDH852009 NNC851977:NND852009 NWY851977:NWZ852009 OGU851977:OGV852009 OQQ851977:OQR852009 PAM851977:PAN852009 PKI851977:PKJ852009 PUE851977:PUF852009 QEA851977:QEB852009 QNW851977:QNX852009 QXS851977:QXT852009 RHO851977:RHP852009 RRK851977:RRL852009 SBG851977:SBH852009 SLC851977:SLD852009 SUY851977:SUZ852009 TEU851977:TEV852009 TOQ851977:TOR852009 TYM851977:TYN852009 UII851977:UIJ852009 USE851977:USF852009 VCA851977:VCB852009 VLW851977:VLX852009 VVS851977:VVT852009 WFO851977:WFP852009 WPK851977:WPL852009 WZG851977:WZH852009 CY917513:CZ917545 MU917513:MV917545 WQ917513:WR917545 AGM917513:AGN917545 AQI917513:AQJ917545 BAE917513:BAF917545 BKA917513:BKB917545 BTW917513:BTX917545 CDS917513:CDT917545 CNO917513:CNP917545 CXK917513:CXL917545 DHG917513:DHH917545 DRC917513:DRD917545 EAY917513:EAZ917545 EKU917513:EKV917545 EUQ917513:EUR917545 FEM917513:FEN917545 FOI917513:FOJ917545 FYE917513:FYF917545 GIA917513:GIB917545 GRW917513:GRX917545 HBS917513:HBT917545 HLO917513:HLP917545 HVK917513:HVL917545 IFG917513:IFH917545 IPC917513:IPD917545 IYY917513:IYZ917545 JIU917513:JIV917545 JSQ917513:JSR917545 KCM917513:KCN917545 KMI917513:KMJ917545 KWE917513:KWF917545 LGA917513:LGB917545 LPW917513:LPX917545 LZS917513:LZT917545 MJO917513:MJP917545 MTK917513:MTL917545 NDG917513:NDH917545 NNC917513:NND917545 NWY917513:NWZ917545 OGU917513:OGV917545 OQQ917513:OQR917545 PAM917513:PAN917545 PKI917513:PKJ917545 PUE917513:PUF917545 QEA917513:QEB917545 QNW917513:QNX917545 QXS917513:QXT917545 RHO917513:RHP917545 RRK917513:RRL917545 SBG917513:SBH917545 SLC917513:SLD917545 SUY917513:SUZ917545 TEU917513:TEV917545 TOQ917513:TOR917545 TYM917513:TYN917545 UII917513:UIJ917545 USE917513:USF917545 VCA917513:VCB917545 VLW917513:VLX917545 VVS917513:VVT917545 WFO917513:WFP917545 WPK917513:WPL917545 WZG917513:WZH917545 CY983049:CZ983081 MU983049:MV983081 WQ983049:WR983081 AGM983049:AGN983081 AQI983049:AQJ983081 BAE983049:BAF983081 BKA983049:BKB983081 BTW983049:BTX983081 CDS983049:CDT983081 CNO983049:CNP983081 CXK983049:CXL983081 DHG983049:DHH983081 DRC983049:DRD983081 EAY983049:EAZ983081 EKU983049:EKV983081 EUQ983049:EUR983081 FEM983049:FEN983081 FOI983049:FOJ983081 FYE983049:FYF983081 GIA983049:GIB983081 GRW983049:GRX983081 HBS983049:HBT983081 HLO983049:HLP983081 HVK983049:HVL983081 IFG983049:IFH983081 IPC983049:IPD983081 IYY983049:IYZ983081 JIU983049:JIV983081 JSQ983049:JSR983081 KCM983049:KCN983081 KMI983049:KMJ983081 KWE983049:KWF983081 LGA983049:LGB983081 LPW983049:LPX983081 LZS983049:LZT983081 MJO983049:MJP983081 MTK983049:MTL983081 NDG983049:NDH983081 NNC983049:NND983081 NWY983049:NWZ983081 OGU983049:OGV983081 OQQ983049:OQR983081 PAM983049:PAN983081 PKI983049:PKJ983081 PUE983049:PUF983081 QEA983049:QEB983081 QNW983049:QNX983081 QXS983049:QXT983081 RHO983049:RHP983081 RRK983049:RRL983081 SBG983049:SBH983081 SLC983049:SLD983081 SUY983049:SUZ983081 TEU983049:TEV983081 TOQ983049:TOR983081 TYM983049:TYN983081 UII983049:UIJ983081 USE983049:USF983081 VCA983049:VCB983081 VLW983049:VLX983081 VVS983049:VVT983081 WFO983049:WFP983081 WPK983049:WPL983081" xr:uid="{00000000-0002-0000-0500-000000000000}"/>
    <dataValidation type="decimal" allowBlank="1" showInputMessage="1" showErrorMessage="1" promptTitle="Cumulative progress with culvert" prompt="For each culvert (using different rows for pipe and box as indicated) enter the current % completion.  Eg if there are 2 culverts within this km, one at 40%, the other at 90% complete, then enter &quot;=0.4+0.9&quot; in the cell" sqref="WVM983054:WYX983055 JA14:ML15 SW14:WH15 ACS14:AGD15 AMO14:APZ15 AWK14:AZV15 BGG14:BJR15 BQC14:BTN15 BZY14:CDJ15 CJU14:CNF15 CTQ14:CXB15 DDM14:DGX15 DNI14:DQT15 DXE14:EAP15 EHA14:EKL15 EQW14:EUH15 FAS14:FED15 FKO14:FNZ15 FUK14:FXV15 GEG14:GHR15 GOC14:GRN15 GXY14:HBJ15 HHU14:HLF15 HRQ14:HVB15 IBM14:IEX15 ILI14:IOT15 IVE14:IYP15 JFA14:JIL15 JOW14:JSH15 JYS14:KCD15 KIO14:KLZ15 KSK14:KVV15 LCG14:LFR15 LMC14:LPN15 LVY14:LZJ15 MFU14:MJF15 MPQ14:MTB15 MZM14:NCX15 NJI14:NMT15 NTE14:NWP15 ODA14:OGL15 OMW14:OQH15 OWS14:PAD15 PGO14:PJZ15 PQK14:PTV15 QAG14:QDR15 QKC14:QNN15 QTY14:QXJ15 RDU14:RHF15 RNQ14:RRB15 RXM14:SAX15 SHI14:SKT15 SRE14:SUP15 TBA14:TEL15 TKW14:TOH15 TUS14:TYD15 UEO14:UHZ15 UOK14:URV15 UYG14:VBR15 VIC14:VLN15 VRY14:VVJ15 WBU14:WFF15 WLQ14:WPB15 WVM14:WYX15 E65550:CP65551 JA65550:ML65551 SW65550:WH65551 ACS65550:AGD65551 AMO65550:APZ65551 AWK65550:AZV65551 BGG65550:BJR65551 BQC65550:BTN65551 BZY65550:CDJ65551 CJU65550:CNF65551 CTQ65550:CXB65551 DDM65550:DGX65551 DNI65550:DQT65551 DXE65550:EAP65551 EHA65550:EKL65551 EQW65550:EUH65551 FAS65550:FED65551 FKO65550:FNZ65551 FUK65550:FXV65551 GEG65550:GHR65551 GOC65550:GRN65551 GXY65550:HBJ65551 HHU65550:HLF65551 HRQ65550:HVB65551 IBM65550:IEX65551 ILI65550:IOT65551 IVE65550:IYP65551 JFA65550:JIL65551 JOW65550:JSH65551 JYS65550:KCD65551 KIO65550:KLZ65551 KSK65550:KVV65551 LCG65550:LFR65551 LMC65550:LPN65551 LVY65550:LZJ65551 MFU65550:MJF65551 MPQ65550:MTB65551 MZM65550:NCX65551 NJI65550:NMT65551 NTE65550:NWP65551 ODA65550:OGL65551 OMW65550:OQH65551 OWS65550:PAD65551 PGO65550:PJZ65551 PQK65550:PTV65551 QAG65550:QDR65551 QKC65550:QNN65551 QTY65550:QXJ65551 RDU65550:RHF65551 RNQ65550:RRB65551 RXM65550:SAX65551 SHI65550:SKT65551 SRE65550:SUP65551 TBA65550:TEL65551 TKW65550:TOH65551 TUS65550:TYD65551 UEO65550:UHZ65551 UOK65550:URV65551 UYG65550:VBR65551 VIC65550:VLN65551 VRY65550:VVJ65551 WBU65550:WFF65551 WLQ65550:WPB65551 WVM65550:WYX65551 E131086:CP131087 JA131086:ML131087 SW131086:WH131087 ACS131086:AGD131087 AMO131086:APZ131087 AWK131086:AZV131087 BGG131086:BJR131087 BQC131086:BTN131087 BZY131086:CDJ131087 CJU131086:CNF131087 CTQ131086:CXB131087 DDM131086:DGX131087 DNI131086:DQT131087 DXE131086:EAP131087 EHA131086:EKL131087 EQW131086:EUH131087 FAS131086:FED131087 FKO131086:FNZ131087 FUK131086:FXV131087 GEG131086:GHR131087 GOC131086:GRN131087 GXY131086:HBJ131087 HHU131086:HLF131087 HRQ131086:HVB131087 IBM131086:IEX131087 ILI131086:IOT131087 IVE131086:IYP131087 JFA131086:JIL131087 JOW131086:JSH131087 JYS131086:KCD131087 KIO131086:KLZ131087 KSK131086:KVV131087 LCG131086:LFR131087 LMC131086:LPN131087 LVY131086:LZJ131087 MFU131086:MJF131087 MPQ131086:MTB131087 MZM131086:NCX131087 NJI131086:NMT131087 NTE131086:NWP131087 ODA131086:OGL131087 OMW131086:OQH131087 OWS131086:PAD131087 PGO131086:PJZ131087 PQK131086:PTV131087 QAG131086:QDR131087 QKC131086:QNN131087 QTY131086:QXJ131087 RDU131086:RHF131087 RNQ131086:RRB131087 RXM131086:SAX131087 SHI131086:SKT131087 SRE131086:SUP131087 TBA131086:TEL131087 TKW131086:TOH131087 TUS131086:TYD131087 UEO131086:UHZ131087 UOK131086:URV131087 UYG131086:VBR131087 VIC131086:VLN131087 VRY131086:VVJ131087 WBU131086:WFF131087 WLQ131086:WPB131087 WVM131086:WYX131087 E196622:CP196623 JA196622:ML196623 SW196622:WH196623 ACS196622:AGD196623 AMO196622:APZ196623 AWK196622:AZV196623 BGG196622:BJR196623 BQC196622:BTN196623 BZY196622:CDJ196623 CJU196622:CNF196623 CTQ196622:CXB196623 DDM196622:DGX196623 DNI196622:DQT196623 DXE196622:EAP196623 EHA196622:EKL196623 EQW196622:EUH196623 FAS196622:FED196623 FKO196622:FNZ196623 FUK196622:FXV196623 GEG196622:GHR196623 GOC196622:GRN196623 GXY196622:HBJ196623 HHU196622:HLF196623 HRQ196622:HVB196623 IBM196622:IEX196623 ILI196622:IOT196623 IVE196622:IYP196623 JFA196622:JIL196623 JOW196622:JSH196623 JYS196622:KCD196623 KIO196622:KLZ196623 KSK196622:KVV196623 LCG196622:LFR196623 LMC196622:LPN196623 LVY196622:LZJ196623 MFU196622:MJF196623 MPQ196622:MTB196623 MZM196622:NCX196623 NJI196622:NMT196623 NTE196622:NWP196623 ODA196622:OGL196623 OMW196622:OQH196623 OWS196622:PAD196623 PGO196622:PJZ196623 PQK196622:PTV196623 QAG196622:QDR196623 QKC196622:QNN196623 QTY196622:QXJ196623 RDU196622:RHF196623 RNQ196622:RRB196623 RXM196622:SAX196623 SHI196622:SKT196623 SRE196622:SUP196623 TBA196622:TEL196623 TKW196622:TOH196623 TUS196622:TYD196623 UEO196622:UHZ196623 UOK196622:URV196623 UYG196622:VBR196623 VIC196622:VLN196623 VRY196622:VVJ196623 WBU196622:WFF196623 WLQ196622:WPB196623 WVM196622:WYX196623 E262158:CP262159 JA262158:ML262159 SW262158:WH262159 ACS262158:AGD262159 AMO262158:APZ262159 AWK262158:AZV262159 BGG262158:BJR262159 BQC262158:BTN262159 BZY262158:CDJ262159 CJU262158:CNF262159 CTQ262158:CXB262159 DDM262158:DGX262159 DNI262158:DQT262159 DXE262158:EAP262159 EHA262158:EKL262159 EQW262158:EUH262159 FAS262158:FED262159 FKO262158:FNZ262159 FUK262158:FXV262159 GEG262158:GHR262159 GOC262158:GRN262159 GXY262158:HBJ262159 HHU262158:HLF262159 HRQ262158:HVB262159 IBM262158:IEX262159 ILI262158:IOT262159 IVE262158:IYP262159 JFA262158:JIL262159 JOW262158:JSH262159 JYS262158:KCD262159 KIO262158:KLZ262159 KSK262158:KVV262159 LCG262158:LFR262159 LMC262158:LPN262159 LVY262158:LZJ262159 MFU262158:MJF262159 MPQ262158:MTB262159 MZM262158:NCX262159 NJI262158:NMT262159 NTE262158:NWP262159 ODA262158:OGL262159 OMW262158:OQH262159 OWS262158:PAD262159 PGO262158:PJZ262159 PQK262158:PTV262159 QAG262158:QDR262159 QKC262158:QNN262159 QTY262158:QXJ262159 RDU262158:RHF262159 RNQ262158:RRB262159 RXM262158:SAX262159 SHI262158:SKT262159 SRE262158:SUP262159 TBA262158:TEL262159 TKW262158:TOH262159 TUS262158:TYD262159 UEO262158:UHZ262159 UOK262158:URV262159 UYG262158:VBR262159 VIC262158:VLN262159 VRY262158:VVJ262159 WBU262158:WFF262159 WLQ262158:WPB262159 WVM262158:WYX262159 E327694:CP327695 JA327694:ML327695 SW327694:WH327695 ACS327694:AGD327695 AMO327694:APZ327695 AWK327694:AZV327695 BGG327694:BJR327695 BQC327694:BTN327695 BZY327694:CDJ327695 CJU327694:CNF327695 CTQ327694:CXB327695 DDM327694:DGX327695 DNI327694:DQT327695 DXE327694:EAP327695 EHA327694:EKL327695 EQW327694:EUH327695 FAS327694:FED327695 FKO327694:FNZ327695 FUK327694:FXV327695 GEG327694:GHR327695 GOC327694:GRN327695 GXY327694:HBJ327695 HHU327694:HLF327695 HRQ327694:HVB327695 IBM327694:IEX327695 ILI327694:IOT327695 IVE327694:IYP327695 JFA327694:JIL327695 JOW327694:JSH327695 JYS327694:KCD327695 KIO327694:KLZ327695 KSK327694:KVV327695 LCG327694:LFR327695 LMC327694:LPN327695 LVY327694:LZJ327695 MFU327694:MJF327695 MPQ327694:MTB327695 MZM327694:NCX327695 NJI327694:NMT327695 NTE327694:NWP327695 ODA327694:OGL327695 OMW327694:OQH327695 OWS327694:PAD327695 PGO327694:PJZ327695 PQK327694:PTV327695 QAG327694:QDR327695 QKC327694:QNN327695 QTY327694:QXJ327695 RDU327694:RHF327695 RNQ327694:RRB327695 RXM327694:SAX327695 SHI327694:SKT327695 SRE327694:SUP327695 TBA327694:TEL327695 TKW327694:TOH327695 TUS327694:TYD327695 UEO327694:UHZ327695 UOK327694:URV327695 UYG327694:VBR327695 VIC327694:VLN327695 VRY327694:VVJ327695 WBU327694:WFF327695 WLQ327694:WPB327695 WVM327694:WYX327695 E393230:CP393231 JA393230:ML393231 SW393230:WH393231 ACS393230:AGD393231 AMO393230:APZ393231 AWK393230:AZV393231 BGG393230:BJR393231 BQC393230:BTN393231 BZY393230:CDJ393231 CJU393230:CNF393231 CTQ393230:CXB393231 DDM393230:DGX393231 DNI393230:DQT393231 DXE393230:EAP393231 EHA393230:EKL393231 EQW393230:EUH393231 FAS393230:FED393231 FKO393230:FNZ393231 FUK393230:FXV393231 GEG393230:GHR393231 GOC393230:GRN393231 GXY393230:HBJ393231 HHU393230:HLF393231 HRQ393230:HVB393231 IBM393230:IEX393231 ILI393230:IOT393231 IVE393230:IYP393231 JFA393230:JIL393231 JOW393230:JSH393231 JYS393230:KCD393231 KIO393230:KLZ393231 KSK393230:KVV393231 LCG393230:LFR393231 LMC393230:LPN393231 LVY393230:LZJ393231 MFU393230:MJF393231 MPQ393230:MTB393231 MZM393230:NCX393231 NJI393230:NMT393231 NTE393230:NWP393231 ODA393230:OGL393231 OMW393230:OQH393231 OWS393230:PAD393231 PGO393230:PJZ393231 PQK393230:PTV393231 QAG393230:QDR393231 QKC393230:QNN393231 QTY393230:QXJ393231 RDU393230:RHF393231 RNQ393230:RRB393231 RXM393230:SAX393231 SHI393230:SKT393231 SRE393230:SUP393231 TBA393230:TEL393231 TKW393230:TOH393231 TUS393230:TYD393231 UEO393230:UHZ393231 UOK393230:URV393231 UYG393230:VBR393231 VIC393230:VLN393231 VRY393230:VVJ393231 WBU393230:WFF393231 WLQ393230:WPB393231 WVM393230:WYX393231 E458766:CP458767 JA458766:ML458767 SW458766:WH458767 ACS458766:AGD458767 AMO458766:APZ458767 AWK458766:AZV458767 BGG458766:BJR458767 BQC458766:BTN458767 BZY458766:CDJ458767 CJU458766:CNF458767 CTQ458766:CXB458767 DDM458766:DGX458767 DNI458766:DQT458767 DXE458766:EAP458767 EHA458766:EKL458767 EQW458766:EUH458767 FAS458766:FED458767 FKO458766:FNZ458767 FUK458766:FXV458767 GEG458766:GHR458767 GOC458766:GRN458767 GXY458766:HBJ458767 HHU458766:HLF458767 HRQ458766:HVB458767 IBM458766:IEX458767 ILI458766:IOT458767 IVE458766:IYP458767 JFA458766:JIL458767 JOW458766:JSH458767 JYS458766:KCD458767 KIO458766:KLZ458767 KSK458766:KVV458767 LCG458766:LFR458767 LMC458766:LPN458767 LVY458766:LZJ458767 MFU458766:MJF458767 MPQ458766:MTB458767 MZM458766:NCX458767 NJI458766:NMT458767 NTE458766:NWP458767 ODA458766:OGL458767 OMW458766:OQH458767 OWS458766:PAD458767 PGO458766:PJZ458767 PQK458766:PTV458767 QAG458766:QDR458767 QKC458766:QNN458767 QTY458766:QXJ458767 RDU458766:RHF458767 RNQ458766:RRB458767 RXM458766:SAX458767 SHI458766:SKT458767 SRE458766:SUP458767 TBA458766:TEL458767 TKW458766:TOH458767 TUS458766:TYD458767 UEO458766:UHZ458767 UOK458766:URV458767 UYG458766:VBR458767 VIC458766:VLN458767 VRY458766:VVJ458767 WBU458766:WFF458767 WLQ458766:WPB458767 WVM458766:WYX458767 E524302:CP524303 JA524302:ML524303 SW524302:WH524303 ACS524302:AGD524303 AMO524302:APZ524303 AWK524302:AZV524303 BGG524302:BJR524303 BQC524302:BTN524303 BZY524302:CDJ524303 CJU524302:CNF524303 CTQ524302:CXB524303 DDM524302:DGX524303 DNI524302:DQT524303 DXE524302:EAP524303 EHA524302:EKL524303 EQW524302:EUH524303 FAS524302:FED524303 FKO524302:FNZ524303 FUK524302:FXV524303 GEG524302:GHR524303 GOC524302:GRN524303 GXY524302:HBJ524303 HHU524302:HLF524303 HRQ524302:HVB524303 IBM524302:IEX524303 ILI524302:IOT524303 IVE524302:IYP524303 JFA524302:JIL524303 JOW524302:JSH524303 JYS524302:KCD524303 KIO524302:KLZ524303 KSK524302:KVV524303 LCG524302:LFR524303 LMC524302:LPN524303 LVY524302:LZJ524303 MFU524302:MJF524303 MPQ524302:MTB524303 MZM524302:NCX524303 NJI524302:NMT524303 NTE524302:NWP524303 ODA524302:OGL524303 OMW524302:OQH524303 OWS524302:PAD524303 PGO524302:PJZ524303 PQK524302:PTV524303 QAG524302:QDR524303 QKC524302:QNN524303 QTY524302:QXJ524303 RDU524302:RHF524303 RNQ524302:RRB524303 RXM524302:SAX524303 SHI524302:SKT524303 SRE524302:SUP524303 TBA524302:TEL524303 TKW524302:TOH524303 TUS524302:TYD524303 UEO524302:UHZ524303 UOK524302:URV524303 UYG524302:VBR524303 VIC524302:VLN524303 VRY524302:VVJ524303 WBU524302:WFF524303 WLQ524302:WPB524303 WVM524302:WYX524303 E589838:CP589839 JA589838:ML589839 SW589838:WH589839 ACS589838:AGD589839 AMO589838:APZ589839 AWK589838:AZV589839 BGG589838:BJR589839 BQC589838:BTN589839 BZY589838:CDJ589839 CJU589838:CNF589839 CTQ589838:CXB589839 DDM589838:DGX589839 DNI589838:DQT589839 DXE589838:EAP589839 EHA589838:EKL589839 EQW589838:EUH589839 FAS589838:FED589839 FKO589838:FNZ589839 FUK589838:FXV589839 GEG589838:GHR589839 GOC589838:GRN589839 GXY589838:HBJ589839 HHU589838:HLF589839 HRQ589838:HVB589839 IBM589838:IEX589839 ILI589838:IOT589839 IVE589838:IYP589839 JFA589838:JIL589839 JOW589838:JSH589839 JYS589838:KCD589839 KIO589838:KLZ589839 KSK589838:KVV589839 LCG589838:LFR589839 LMC589838:LPN589839 LVY589838:LZJ589839 MFU589838:MJF589839 MPQ589838:MTB589839 MZM589838:NCX589839 NJI589838:NMT589839 NTE589838:NWP589839 ODA589838:OGL589839 OMW589838:OQH589839 OWS589838:PAD589839 PGO589838:PJZ589839 PQK589838:PTV589839 QAG589838:QDR589839 QKC589838:QNN589839 QTY589838:QXJ589839 RDU589838:RHF589839 RNQ589838:RRB589839 RXM589838:SAX589839 SHI589838:SKT589839 SRE589838:SUP589839 TBA589838:TEL589839 TKW589838:TOH589839 TUS589838:TYD589839 UEO589838:UHZ589839 UOK589838:URV589839 UYG589838:VBR589839 VIC589838:VLN589839 VRY589838:VVJ589839 WBU589838:WFF589839 WLQ589838:WPB589839 WVM589838:WYX589839 E655374:CP655375 JA655374:ML655375 SW655374:WH655375 ACS655374:AGD655375 AMO655374:APZ655375 AWK655374:AZV655375 BGG655374:BJR655375 BQC655374:BTN655375 BZY655374:CDJ655375 CJU655374:CNF655375 CTQ655374:CXB655375 DDM655374:DGX655375 DNI655374:DQT655375 DXE655374:EAP655375 EHA655374:EKL655375 EQW655374:EUH655375 FAS655374:FED655375 FKO655374:FNZ655375 FUK655374:FXV655375 GEG655374:GHR655375 GOC655374:GRN655375 GXY655374:HBJ655375 HHU655374:HLF655375 HRQ655374:HVB655375 IBM655374:IEX655375 ILI655374:IOT655375 IVE655374:IYP655375 JFA655374:JIL655375 JOW655374:JSH655375 JYS655374:KCD655375 KIO655374:KLZ655375 KSK655374:KVV655375 LCG655374:LFR655375 LMC655374:LPN655375 LVY655374:LZJ655375 MFU655374:MJF655375 MPQ655374:MTB655375 MZM655374:NCX655375 NJI655374:NMT655375 NTE655374:NWP655375 ODA655374:OGL655375 OMW655374:OQH655375 OWS655374:PAD655375 PGO655374:PJZ655375 PQK655374:PTV655375 QAG655374:QDR655375 QKC655374:QNN655375 QTY655374:QXJ655375 RDU655374:RHF655375 RNQ655374:RRB655375 RXM655374:SAX655375 SHI655374:SKT655375 SRE655374:SUP655375 TBA655374:TEL655375 TKW655374:TOH655375 TUS655374:TYD655375 UEO655374:UHZ655375 UOK655374:URV655375 UYG655374:VBR655375 VIC655374:VLN655375 VRY655374:VVJ655375 WBU655374:WFF655375 WLQ655374:WPB655375 WVM655374:WYX655375 E720910:CP720911 JA720910:ML720911 SW720910:WH720911 ACS720910:AGD720911 AMO720910:APZ720911 AWK720910:AZV720911 BGG720910:BJR720911 BQC720910:BTN720911 BZY720910:CDJ720911 CJU720910:CNF720911 CTQ720910:CXB720911 DDM720910:DGX720911 DNI720910:DQT720911 DXE720910:EAP720911 EHA720910:EKL720911 EQW720910:EUH720911 FAS720910:FED720911 FKO720910:FNZ720911 FUK720910:FXV720911 GEG720910:GHR720911 GOC720910:GRN720911 GXY720910:HBJ720911 HHU720910:HLF720911 HRQ720910:HVB720911 IBM720910:IEX720911 ILI720910:IOT720911 IVE720910:IYP720911 JFA720910:JIL720911 JOW720910:JSH720911 JYS720910:KCD720911 KIO720910:KLZ720911 KSK720910:KVV720911 LCG720910:LFR720911 LMC720910:LPN720911 LVY720910:LZJ720911 MFU720910:MJF720911 MPQ720910:MTB720911 MZM720910:NCX720911 NJI720910:NMT720911 NTE720910:NWP720911 ODA720910:OGL720911 OMW720910:OQH720911 OWS720910:PAD720911 PGO720910:PJZ720911 PQK720910:PTV720911 QAG720910:QDR720911 QKC720910:QNN720911 QTY720910:QXJ720911 RDU720910:RHF720911 RNQ720910:RRB720911 RXM720910:SAX720911 SHI720910:SKT720911 SRE720910:SUP720911 TBA720910:TEL720911 TKW720910:TOH720911 TUS720910:TYD720911 UEO720910:UHZ720911 UOK720910:URV720911 UYG720910:VBR720911 VIC720910:VLN720911 VRY720910:VVJ720911 WBU720910:WFF720911 WLQ720910:WPB720911 WVM720910:WYX720911 E786446:CP786447 JA786446:ML786447 SW786446:WH786447 ACS786446:AGD786447 AMO786446:APZ786447 AWK786446:AZV786447 BGG786446:BJR786447 BQC786446:BTN786447 BZY786446:CDJ786447 CJU786446:CNF786447 CTQ786446:CXB786447 DDM786446:DGX786447 DNI786446:DQT786447 DXE786446:EAP786447 EHA786446:EKL786447 EQW786446:EUH786447 FAS786446:FED786447 FKO786446:FNZ786447 FUK786446:FXV786447 GEG786446:GHR786447 GOC786446:GRN786447 GXY786446:HBJ786447 HHU786446:HLF786447 HRQ786446:HVB786447 IBM786446:IEX786447 ILI786446:IOT786447 IVE786446:IYP786447 JFA786446:JIL786447 JOW786446:JSH786447 JYS786446:KCD786447 KIO786446:KLZ786447 KSK786446:KVV786447 LCG786446:LFR786447 LMC786446:LPN786447 LVY786446:LZJ786447 MFU786446:MJF786447 MPQ786446:MTB786447 MZM786446:NCX786447 NJI786446:NMT786447 NTE786446:NWP786447 ODA786446:OGL786447 OMW786446:OQH786447 OWS786446:PAD786447 PGO786446:PJZ786447 PQK786446:PTV786447 QAG786446:QDR786447 QKC786446:QNN786447 QTY786446:QXJ786447 RDU786446:RHF786447 RNQ786446:RRB786447 RXM786446:SAX786447 SHI786446:SKT786447 SRE786446:SUP786447 TBA786446:TEL786447 TKW786446:TOH786447 TUS786446:TYD786447 UEO786446:UHZ786447 UOK786446:URV786447 UYG786446:VBR786447 VIC786446:VLN786447 VRY786446:VVJ786447 WBU786446:WFF786447 WLQ786446:WPB786447 WVM786446:WYX786447 E851982:CP851983 JA851982:ML851983 SW851982:WH851983 ACS851982:AGD851983 AMO851982:APZ851983 AWK851982:AZV851983 BGG851982:BJR851983 BQC851982:BTN851983 BZY851982:CDJ851983 CJU851982:CNF851983 CTQ851982:CXB851983 DDM851982:DGX851983 DNI851982:DQT851983 DXE851982:EAP851983 EHA851982:EKL851983 EQW851982:EUH851983 FAS851982:FED851983 FKO851982:FNZ851983 FUK851982:FXV851983 GEG851982:GHR851983 GOC851982:GRN851983 GXY851982:HBJ851983 HHU851982:HLF851983 HRQ851982:HVB851983 IBM851982:IEX851983 ILI851982:IOT851983 IVE851982:IYP851983 JFA851982:JIL851983 JOW851982:JSH851983 JYS851982:KCD851983 KIO851982:KLZ851983 KSK851982:KVV851983 LCG851982:LFR851983 LMC851982:LPN851983 LVY851982:LZJ851983 MFU851982:MJF851983 MPQ851982:MTB851983 MZM851982:NCX851983 NJI851982:NMT851983 NTE851982:NWP851983 ODA851982:OGL851983 OMW851982:OQH851983 OWS851982:PAD851983 PGO851982:PJZ851983 PQK851982:PTV851983 QAG851982:QDR851983 QKC851982:QNN851983 QTY851982:QXJ851983 RDU851982:RHF851983 RNQ851982:RRB851983 RXM851982:SAX851983 SHI851982:SKT851983 SRE851982:SUP851983 TBA851982:TEL851983 TKW851982:TOH851983 TUS851982:TYD851983 UEO851982:UHZ851983 UOK851982:URV851983 UYG851982:VBR851983 VIC851982:VLN851983 VRY851982:VVJ851983 WBU851982:WFF851983 WLQ851982:WPB851983 WVM851982:WYX851983 E917518:CP917519 JA917518:ML917519 SW917518:WH917519 ACS917518:AGD917519 AMO917518:APZ917519 AWK917518:AZV917519 BGG917518:BJR917519 BQC917518:BTN917519 BZY917518:CDJ917519 CJU917518:CNF917519 CTQ917518:CXB917519 DDM917518:DGX917519 DNI917518:DQT917519 DXE917518:EAP917519 EHA917518:EKL917519 EQW917518:EUH917519 FAS917518:FED917519 FKO917518:FNZ917519 FUK917518:FXV917519 GEG917518:GHR917519 GOC917518:GRN917519 GXY917518:HBJ917519 HHU917518:HLF917519 HRQ917518:HVB917519 IBM917518:IEX917519 ILI917518:IOT917519 IVE917518:IYP917519 JFA917518:JIL917519 JOW917518:JSH917519 JYS917518:KCD917519 KIO917518:KLZ917519 KSK917518:KVV917519 LCG917518:LFR917519 LMC917518:LPN917519 LVY917518:LZJ917519 MFU917518:MJF917519 MPQ917518:MTB917519 MZM917518:NCX917519 NJI917518:NMT917519 NTE917518:NWP917519 ODA917518:OGL917519 OMW917518:OQH917519 OWS917518:PAD917519 PGO917518:PJZ917519 PQK917518:PTV917519 QAG917518:QDR917519 QKC917518:QNN917519 QTY917518:QXJ917519 RDU917518:RHF917519 RNQ917518:RRB917519 RXM917518:SAX917519 SHI917518:SKT917519 SRE917518:SUP917519 TBA917518:TEL917519 TKW917518:TOH917519 TUS917518:TYD917519 UEO917518:UHZ917519 UOK917518:URV917519 UYG917518:VBR917519 VIC917518:VLN917519 VRY917518:VVJ917519 WBU917518:WFF917519 WLQ917518:WPB917519 WVM917518:WYX917519 E983054:CP983055 JA983054:ML983055 SW983054:WH983055 ACS983054:AGD983055 AMO983054:APZ983055 AWK983054:AZV983055 BGG983054:BJR983055 BQC983054:BTN983055 BZY983054:CDJ983055 CJU983054:CNF983055 CTQ983054:CXB983055 DDM983054:DGX983055 DNI983054:DQT983055 DXE983054:EAP983055 EHA983054:EKL983055 EQW983054:EUH983055 FAS983054:FED983055 FKO983054:FNZ983055 FUK983054:FXV983055 GEG983054:GHR983055 GOC983054:GRN983055 GXY983054:HBJ983055 HHU983054:HLF983055 HRQ983054:HVB983055 IBM983054:IEX983055 ILI983054:IOT983055 IVE983054:IYP983055 JFA983054:JIL983055 JOW983054:JSH983055 JYS983054:KCD983055 KIO983054:KLZ983055 KSK983054:KVV983055 LCG983054:LFR983055 LMC983054:LPN983055 LVY983054:LZJ983055 MFU983054:MJF983055 MPQ983054:MTB983055 MZM983054:NCX983055 NJI983054:NMT983055 NTE983054:NWP983055 ODA983054:OGL983055 OMW983054:OQH983055 OWS983054:PAD983055 PGO983054:PJZ983055 PQK983054:PTV983055 QAG983054:QDR983055 QKC983054:QNN983055 QTY983054:QXJ983055 RDU983054:RHF983055 RNQ983054:RRB983055 RXM983054:SAX983055 SHI983054:SKT983055 SRE983054:SUP983055 TBA983054:TEL983055 TKW983054:TOH983055 TUS983054:TYD983055 UEO983054:UHZ983055 UOK983054:URV983055 UYG983054:VBR983055 VIC983054:VLN983055 VRY983054:VVJ983055 WBU983054:WFF983055 WLQ983054:WPB983055" xr:uid="{00000000-0002-0000-0500-000001000000}">
      <formula1>0</formula1>
      <formula2>4</formula2>
    </dataValidation>
    <dataValidation type="decimal" allowBlank="1" showInputMessage="1" showErrorMessage="1" errorTitle="Invalid data" error="Enter a number between 0 and 1 to represent the proportion of this activity that has been completed within this 100 metre section" promptTitle="Cumulative progress" prompt="Enter a figure between 0 and 1 to represent the cumulative progress on this 1 km section at the end of the current reporting period" sqref="WXX983071:WYX983071 JA10:ML10 SW10:WH10 ACS10:AGD10 AMO10:APZ10 AWK10:AZV10 BGG10:BJR10 BQC10:BTN10 BZY10:CDJ10 CJU10:CNF10 CTQ10:CXB10 DDM10:DGX10 DNI10:DQT10 DXE10:EAP10 EHA10:EKL10 EQW10:EUH10 FAS10:FED10 FKO10:FNZ10 FUK10:FXV10 GEG10:GHR10 GOC10:GRN10 GXY10:HBJ10 HHU10:HLF10 HRQ10:HVB10 IBM10:IEX10 ILI10:IOT10 IVE10:IYP10 JFA10:JIL10 JOW10:JSH10 JYS10:KCD10 KIO10:KLZ10 KSK10:KVV10 LCG10:LFR10 LMC10:LPN10 LVY10:LZJ10 MFU10:MJF10 MPQ10:MTB10 MZM10:NCX10 NJI10:NMT10 NTE10:NWP10 ODA10:OGL10 OMW10:OQH10 OWS10:PAD10 PGO10:PJZ10 PQK10:PTV10 QAG10:QDR10 QKC10:QNN10 QTY10:QXJ10 RDU10:RHF10 RNQ10:RRB10 RXM10:SAX10 SHI10:SKT10 SRE10:SUP10 TBA10:TEL10 TKW10:TOH10 TUS10:TYD10 UEO10:UHZ10 UOK10:URV10 UYG10:VBR10 VIC10:VLN10 VRY10:VVJ10 WBU10:WFF10 WLQ10:WPB10 WVM10:WYX10 E65546:CP65546 JA65546:ML65546 SW65546:WH65546 ACS65546:AGD65546 AMO65546:APZ65546 AWK65546:AZV65546 BGG65546:BJR65546 BQC65546:BTN65546 BZY65546:CDJ65546 CJU65546:CNF65546 CTQ65546:CXB65546 DDM65546:DGX65546 DNI65546:DQT65546 DXE65546:EAP65546 EHA65546:EKL65546 EQW65546:EUH65546 FAS65546:FED65546 FKO65546:FNZ65546 FUK65546:FXV65546 GEG65546:GHR65546 GOC65546:GRN65546 GXY65546:HBJ65546 HHU65546:HLF65546 HRQ65546:HVB65546 IBM65546:IEX65546 ILI65546:IOT65546 IVE65546:IYP65546 JFA65546:JIL65546 JOW65546:JSH65546 JYS65546:KCD65546 KIO65546:KLZ65546 KSK65546:KVV65546 LCG65546:LFR65546 LMC65546:LPN65546 LVY65546:LZJ65546 MFU65546:MJF65546 MPQ65546:MTB65546 MZM65546:NCX65546 NJI65546:NMT65546 NTE65546:NWP65546 ODA65546:OGL65546 OMW65546:OQH65546 OWS65546:PAD65546 PGO65546:PJZ65546 PQK65546:PTV65546 QAG65546:QDR65546 QKC65546:QNN65546 QTY65546:QXJ65546 RDU65546:RHF65546 RNQ65546:RRB65546 RXM65546:SAX65546 SHI65546:SKT65546 SRE65546:SUP65546 TBA65546:TEL65546 TKW65546:TOH65546 TUS65546:TYD65546 UEO65546:UHZ65546 UOK65546:URV65546 UYG65546:VBR65546 VIC65546:VLN65546 VRY65546:VVJ65546 WBU65546:WFF65546 WLQ65546:WPB65546 WVM65546:WYX65546 E131082:CP131082 JA131082:ML131082 SW131082:WH131082 ACS131082:AGD131082 AMO131082:APZ131082 AWK131082:AZV131082 BGG131082:BJR131082 BQC131082:BTN131082 BZY131082:CDJ131082 CJU131082:CNF131082 CTQ131082:CXB131082 DDM131082:DGX131082 DNI131082:DQT131082 DXE131082:EAP131082 EHA131082:EKL131082 EQW131082:EUH131082 FAS131082:FED131082 FKO131082:FNZ131082 FUK131082:FXV131082 GEG131082:GHR131082 GOC131082:GRN131082 GXY131082:HBJ131082 HHU131082:HLF131082 HRQ131082:HVB131082 IBM131082:IEX131082 ILI131082:IOT131082 IVE131082:IYP131082 JFA131082:JIL131082 JOW131082:JSH131082 JYS131082:KCD131082 KIO131082:KLZ131082 KSK131082:KVV131082 LCG131082:LFR131082 LMC131082:LPN131082 LVY131082:LZJ131082 MFU131082:MJF131082 MPQ131082:MTB131082 MZM131082:NCX131082 NJI131082:NMT131082 NTE131082:NWP131082 ODA131082:OGL131082 OMW131082:OQH131082 OWS131082:PAD131082 PGO131082:PJZ131082 PQK131082:PTV131082 QAG131082:QDR131082 QKC131082:QNN131082 QTY131082:QXJ131082 RDU131082:RHF131082 RNQ131082:RRB131082 RXM131082:SAX131082 SHI131082:SKT131082 SRE131082:SUP131082 TBA131082:TEL131082 TKW131082:TOH131082 TUS131082:TYD131082 UEO131082:UHZ131082 UOK131082:URV131082 UYG131082:VBR131082 VIC131082:VLN131082 VRY131082:VVJ131082 WBU131082:WFF131082 WLQ131082:WPB131082 WVM131082:WYX131082 E196618:CP196618 JA196618:ML196618 SW196618:WH196618 ACS196618:AGD196618 AMO196618:APZ196618 AWK196618:AZV196618 BGG196618:BJR196618 BQC196618:BTN196618 BZY196618:CDJ196618 CJU196618:CNF196618 CTQ196618:CXB196618 DDM196618:DGX196618 DNI196618:DQT196618 DXE196618:EAP196618 EHA196618:EKL196618 EQW196618:EUH196618 FAS196618:FED196618 FKO196618:FNZ196618 FUK196618:FXV196618 GEG196618:GHR196618 GOC196618:GRN196618 GXY196618:HBJ196618 HHU196618:HLF196618 HRQ196618:HVB196618 IBM196618:IEX196618 ILI196618:IOT196618 IVE196618:IYP196618 JFA196618:JIL196618 JOW196618:JSH196618 JYS196618:KCD196618 KIO196618:KLZ196618 KSK196618:KVV196618 LCG196618:LFR196618 LMC196618:LPN196618 LVY196618:LZJ196618 MFU196618:MJF196618 MPQ196618:MTB196618 MZM196618:NCX196618 NJI196618:NMT196618 NTE196618:NWP196618 ODA196618:OGL196618 OMW196618:OQH196618 OWS196618:PAD196618 PGO196618:PJZ196618 PQK196618:PTV196618 QAG196618:QDR196618 QKC196618:QNN196618 QTY196618:QXJ196618 RDU196618:RHF196618 RNQ196618:RRB196618 RXM196618:SAX196618 SHI196618:SKT196618 SRE196618:SUP196618 TBA196618:TEL196618 TKW196618:TOH196618 TUS196618:TYD196618 UEO196618:UHZ196618 UOK196618:URV196618 UYG196618:VBR196618 VIC196618:VLN196618 VRY196618:VVJ196618 WBU196618:WFF196618 WLQ196618:WPB196618 WVM196618:WYX196618 E262154:CP262154 JA262154:ML262154 SW262154:WH262154 ACS262154:AGD262154 AMO262154:APZ262154 AWK262154:AZV262154 BGG262154:BJR262154 BQC262154:BTN262154 BZY262154:CDJ262154 CJU262154:CNF262154 CTQ262154:CXB262154 DDM262154:DGX262154 DNI262154:DQT262154 DXE262154:EAP262154 EHA262154:EKL262154 EQW262154:EUH262154 FAS262154:FED262154 FKO262154:FNZ262154 FUK262154:FXV262154 GEG262154:GHR262154 GOC262154:GRN262154 GXY262154:HBJ262154 HHU262154:HLF262154 HRQ262154:HVB262154 IBM262154:IEX262154 ILI262154:IOT262154 IVE262154:IYP262154 JFA262154:JIL262154 JOW262154:JSH262154 JYS262154:KCD262154 KIO262154:KLZ262154 KSK262154:KVV262154 LCG262154:LFR262154 LMC262154:LPN262154 LVY262154:LZJ262154 MFU262154:MJF262154 MPQ262154:MTB262154 MZM262154:NCX262154 NJI262154:NMT262154 NTE262154:NWP262154 ODA262154:OGL262154 OMW262154:OQH262154 OWS262154:PAD262154 PGO262154:PJZ262154 PQK262154:PTV262154 QAG262154:QDR262154 QKC262154:QNN262154 QTY262154:QXJ262154 RDU262154:RHF262154 RNQ262154:RRB262154 RXM262154:SAX262154 SHI262154:SKT262154 SRE262154:SUP262154 TBA262154:TEL262154 TKW262154:TOH262154 TUS262154:TYD262154 UEO262154:UHZ262154 UOK262154:URV262154 UYG262154:VBR262154 VIC262154:VLN262154 VRY262154:VVJ262154 WBU262154:WFF262154 WLQ262154:WPB262154 WVM262154:WYX262154 E327690:CP327690 JA327690:ML327690 SW327690:WH327690 ACS327690:AGD327690 AMO327690:APZ327690 AWK327690:AZV327690 BGG327690:BJR327690 BQC327690:BTN327690 BZY327690:CDJ327690 CJU327690:CNF327690 CTQ327690:CXB327690 DDM327690:DGX327690 DNI327690:DQT327690 DXE327690:EAP327690 EHA327690:EKL327690 EQW327690:EUH327690 FAS327690:FED327690 FKO327690:FNZ327690 FUK327690:FXV327690 GEG327690:GHR327690 GOC327690:GRN327690 GXY327690:HBJ327690 HHU327690:HLF327690 HRQ327690:HVB327690 IBM327690:IEX327690 ILI327690:IOT327690 IVE327690:IYP327690 JFA327690:JIL327690 JOW327690:JSH327690 JYS327690:KCD327690 KIO327690:KLZ327690 KSK327690:KVV327690 LCG327690:LFR327690 LMC327690:LPN327690 LVY327690:LZJ327690 MFU327690:MJF327690 MPQ327690:MTB327690 MZM327690:NCX327690 NJI327690:NMT327690 NTE327690:NWP327690 ODA327690:OGL327690 OMW327690:OQH327690 OWS327690:PAD327690 PGO327690:PJZ327690 PQK327690:PTV327690 QAG327690:QDR327690 QKC327690:QNN327690 QTY327690:QXJ327690 RDU327690:RHF327690 RNQ327690:RRB327690 RXM327690:SAX327690 SHI327690:SKT327690 SRE327690:SUP327690 TBA327690:TEL327690 TKW327690:TOH327690 TUS327690:TYD327690 UEO327690:UHZ327690 UOK327690:URV327690 UYG327690:VBR327690 VIC327690:VLN327690 VRY327690:VVJ327690 WBU327690:WFF327690 WLQ327690:WPB327690 WVM327690:WYX327690 E393226:CP393226 JA393226:ML393226 SW393226:WH393226 ACS393226:AGD393226 AMO393226:APZ393226 AWK393226:AZV393226 BGG393226:BJR393226 BQC393226:BTN393226 BZY393226:CDJ393226 CJU393226:CNF393226 CTQ393226:CXB393226 DDM393226:DGX393226 DNI393226:DQT393226 DXE393226:EAP393226 EHA393226:EKL393226 EQW393226:EUH393226 FAS393226:FED393226 FKO393226:FNZ393226 FUK393226:FXV393226 GEG393226:GHR393226 GOC393226:GRN393226 GXY393226:HBJ393226 HHU393226:HLF393226 HRQ393226:HVB393226 IBM393226:IEX393226 ILI393226:IOT393226 IVE393226:IYP393226 JFA393226:JIL393226 JOW393226:JSH393226 JYS393226:KCD393226 KIO393226:KLZ393226 KSK393226:KVV393226 LCG393226:LFR393226 LMC393226:LPN393226 LVY393226:LZJ393226 MFU393226:MJF393226 MPQ393226:MTB393226 MZM393226:NCX393226 NJI393226:NMT393226 NTE393226:NWP393226 ODA393226:OGL393226 OMW393226:OQH393226 OWS393226:PAD393226 PGO393226:PJZ393226 PQK393226:PTV393226 QAG393226:QDR393226 QKC393226:QNN393226 QTY393226:QXJ393226 RDU393226:RHF393226 RNQ393226:RRB393226 RXM393226:SAX393226 SHI393226:SKT393226 SRE393226:SUP393226 TBA393226:TEL393226 TKW393226:TOH393226 TUS393226:TYD393226 UEO393226:UHZ393226 UOK393226:URV393226 UYG393226:VBR393226 VIC393226:VLN393226 VRY393226:VVJ393226 WBU393226:WFF393226 WLQ393226:WPB393226 WVM393226:WYX393226 E458762:CP458762 JA458762:ML458762 SW458762:WH458762 ACS458762:AGD458762 AMO458762:APZ458762 AWK458762:AZV458762 BGG458762:BJR458762 BQC458762:BTN458762 BZY458762:CDJ458762 CJU458762:CNF458762 CTQ458762:CXB458762 DDM458762:DGX458762 DNI458762:DQT458762 DXE458762:EAP458762 EHA458762:EKL458762 EQW458762:EUH458762 FAS458762:FED458762 FKO458762:FNZ458762 FUK458762:FXV458762 GEG458762:GHR458762 GOC458762:GRN458762 GXY458762:HBJ458762 HHU458762:HLF458762 HRQ458762:HVB458762 IBM458762:IEX458762 ILI458762:IOT458762 IVE458762:IYP458762 JFA458762:JIL458762 JOW458762:JSH458762 JYS458762:KCD458762 KIO458762:KLZ458762 KSK458762:KVV458762 LCG458762:LFR458762 LMC458762:LPN458762 LVY458762:LZJ458762 MFU458762:MJF458762 MPQ458762:MTB458762 MZM458762:NCX458762 NJI458762:NMT458762 NTE458762:NWP458762 ODA458762:OGL458762 OMW458762:OQH458762 OWS458762:PAD458762 PGO458762:PJZ458762 PQK458762:PTV458762 QAG458762:QDR458762 QKC458762:QNN458762 QTY458762:QXJ458762 RDU458762:RHF458762 RNQ458762:RRB458762 RXM458762:SAX458762 SHI458762:SKT458762 SRE458762:SUP458762 TBA458762:TEL458762 TKW458762:TOH458762 TUS458762:TYD458762 UEO458762:UHZ458762 UOK458762:URV458762 UYG458762:VBR458762 VIC458762:VLN458762 VRY458762:VVJ458762 WBU458762:WFF458762 WLQ458762:WPB458762 WVM458762:WYX458762 E524298:CP524298 JA524298:ML524298 SW524298:WH524298 ACS524298:AGD524298 AMO524298:APZ524298 AWK524298:AZV524298 BGG524298:BJR524298 BQC524298:BTN524298 BZY524298:CDJ524298 CJU524298:CNF524298 CTQ524298:CXB524298 DDM524298:DGX524298 DNI524298:DQT524298 DXE524298:EAP524298 EHA524298:EKL524298 EQW524298:EUH524298 FAS524298:FED524298 FKO524298:FNZ524298 FUK524298:FXV524298 GEG524298:GHR524298 GOC524298:GRN524298 GXY524298:HBJ524298 HHU524298:HLF524298 HRQ524298:HVB524298 IBM524298:IEX524298 ILI524298:IOT524298 IVE524298:IYP524298 JFA524298:JIL524298 JOW524298:JSH524298 JYS524298:KCD524298 KIO524298:KLZ524298 KSK524298:KVV524298 LCG524298:LFR524298 LMC524298:LPN524298 LVY524298:LZJ524298 MFU524298:MJF524298 MPQ524298:MTB524298 MZM524298:NCX524298 NJI524298:NMT524298 NTE524298:NWP524298 ODA524298:OGL524298 OMW524298:OQH524298 OWS524298:PAD524298 PGO524298:PJZ524298 PQK524298:PTV524298 QAG524298:QDR524298 QKC524298:QNN524298 QTY524298:QXJ524298 RDU524298:RHF524298 RNQ524298:RRB524298 RXM524298:SAX524298 SHI524298:SKT524298 SRE524298:SUP524298 TBA524298:TEL524298 TKW524298:TOH524298 TUS524298:TYD524298 UEO524298:UHZ524298 UOK524298:URV524298 UYG524298:VBR524298 VIC524298:VLN524298 VRY524298:VVJ524298 WBU524298:WFF524298 WLQ524298:WPB524298 WVM524298:WYX524298 E589834:CP589834 JA589834:ML589834 SW589834:WH589834 ACS589834:AGD589834 AMO589834:APZ589834 AWK589834:AZV589834 BGG589834:BJR589834 BQC589834:BTN589834 BZY589834:CDJ589834 CJU589834:CNF589834 CTQ589834:CXB589834 DDM589834:DGX589834 DNI589834:DQT589834 DXE589834:EAP589834 EHA589834:EKL589834 EQW589834:EUH589834 FAS589834:FED589834 FKO589834:FNZ589834 FUK589834:FXV589834 GEG589834:GHR589834 GOC589834:GRN589834 GXY589834:HBJ589834 HHU589834:HLF589834 HRQ589834:HVB589834 IBM589834:IEX589834 ILI589834:IOT589834 IVE589834:IYP589834 JFA589834:JIL589834 JOW589834:JSH589834 JYS589834:KCD589834 KIO589834:KLZ589834 KSK589834:KVV589834 LCG589834:LFR589834 LMC589834:LPN589834 LVY589834:LZJ589834 MFU589834:MJF589834 MPQ589834:MTB589834 MZM589834:NCX589834 NJI589834:NMT589834 NTE589834:NWP589834 ODA589834:OGL589834 OMW589834:OQH589834 OWS589834:PAD589834 PGO589834:PJZ589834 PQK589834:PTV589834 QAG589834:QDR589834 QKC589834:QNN589834 QTY589834:QXJ589834 RDU589834:RHF589834 RNQ589834:RRB589834 RXM589834:SAX589834 SHI589834:SKT589834 SRE589834:SUP589834 TBA589834:TEL589834 TKW589834:TOH589834 TUS589834:TYD589834 UEO589834:UHZ589834 UOK589834:URV589834 UYG589834:VBR589834 VIC589834:VLN589834 VRY589834:VVJ589834 WBU589834:WFF589834 WLQ589834:WPB589834 WVM589834:WYX589834 E655370:CP655370 JA655370:ML655370 SW655370:WH655370 ACS655370:AGD655370 AMO655370:APZ655370 AWK655370:AZV655370 BGG655370:BJR655370 BQC655370:BTN655370 BZY655370:CDJ655370 CJU655370:CNF655370 CTQ655370:CXB655370 DDM655370:DGX655370 DNI655370:DQT655370 DXE655370:EAP655370 EHA655370:EKL655370 EQW655370:EUH655370 FAS655370:FED655370 FKO655370:FNZ655370 FUK655370:FXV655370 GEG655370:GHR655370 GOC655370:GRN655370 GXY655370:HBJ655370 HHU655370:HLF655370 HRQ655370:HVB655370 IBM655370:IEX655370 ILI655370:IOT655370 IVE655370:IYP655370 JFA655370:JIL655370 JOW655370:JSH655370 JYS655370:KCD655370 KIO655370:KLZ655370 KSK655370:KVV655370 LCG655370:LFR655370 LMC655370:LPN655370 LVY655370:LZJ655370 MFU655370:MJF655370 MPQ655370:MTB655370 MZM655370:NCX655370 NJI655370:NMT655370 NTE655370:NWP655370 ODA655370:OGL655370 OMW655370:OQH655370 OWS655370:PAD655370 PGO655370:PJZ655370 PQK655370:PTV655370 QAG655370:QDR655370 QKC655370:QNN655370 QTY655370:QXJ655370 RDU655370:RHF655370 RNQ655370:RRB655370 RXM655370:SAX655370 SHI655370:SKT655370 SRE655370:SUP655370 TBA655370:TEL655370 TKW655370:TOH655370 TUS655370:TYD655370 UEO655370:UHZ655370 UOK655370:URV655370 UYG655370:VBR655370 VIC655370:VLN655370 VRY655370:VVJ655370 WBU655370:WFF655370 WLQ655370:WPB655370 WVM655370:WYX655370 E720906:CP720906 JA720906:ML720906 SW720906:WH720906 ACS720906:AGD720906 AMO720906:APZ720906 AWK720906:AZV720906 BGG720906:BJR720906 BQC720906:BTN720906 BZY720906:CDJ720906 CJU720906:CNF720906 CTQ720906:CXB720906 DDM720906:DGX720906 DNI720906:DQT720906 DXE720906:EAP720906 EHA720906:EKL720906 EQW720906:EUH720906 FAS720906:FED720906 FKO720906:FNZ720906 FUK720906:FXV720906 GEG720906:GHR720906 GOC720906:GRN720906 GXY720906:HBJ720906 HHU720906:HLF720906 HRQ720906:HVB720906 IBM720906:IEX720906 ILI720906:IOT720906 IVE720906:IYP720906 JFA720906:JIL720906 JOW720906:JSH720906 JYS720906:KCD720906 KIO720906:KLZ720906 KSK720906:KVV720906 LCG720906:LFR720906 LMC720906:LPN720906 LVY720906:LZJ720906 MFU720906:MJF720906 MPQ720906:MTB720906 MZM720906:NCX720906 NJI720906:NMT720906 NTE720906:NWP720906 ODA720906:OGL720906 OMW720906:OQH720906 OWS720906:PAD720906 PGO720906:PJZ720906 PQK720906:PTV720906 QAG720906:QDR720906 QKC720906:QNN720906 QTY720906:QXJ720906 RDU720906:RHF720906 RNQ720906:RRB720906 RXM720906:SAX720906 SHI720906:SKT720906 SRE720906:SUP720906 TBA720906:TEL720906 TKW720906:TOH720906 TUS720906:TYD720906 UEO720906:UHZ720906 UOK720906:URV720906 UYG720906:VBR720906 VIC720906:VLN720906 VRY720906:VVJ720906 WBU720906:WFF720906 WLQ720906:WPB720906 WVM720906:WYX720906 E786442:CP786442 JA786442:ML786442 SW786442:WH786442 ACS786442:AGD786442 AMO786442:APZ786442 AWK786442:AZV786442 BGG786442:BJR786442 BQC786442:BTN786442 BZY786442:CDJ786442 CJU786442:CNF786442 CTQ786442:CXB786442 DDM786442:DGX786442 DNI786442:DQT786442 DXE786442:EAP786442 EHA786442:EKL786442 EQW786442:EUH786442 FAS786442:FED786442 FKO786442:FNZ786442 FUK786442:FXV786442 GEG786442:GHR786442 GOC786442:GRN786442 GXY786442:HBJ786442 HHU786442:HLF786442 HRQ786442:HVB786442 IBM786442:IEX786442 ILI786442:IOT786442 IVE786442:IYP786442 JFA786442:JIL786442 JOW786442:JSH786442 JYS786442:KCD786442 KIO786442:KLZ786442 KSK786442:KVV786442 LCG786442:LFR786442 LMC786442:LPN786442 LVY786442:LZJ786442 MFU786442:MJF786442 MPQ786442:MTB786442 MZM786442:NCX786442 NJI786442:NMT786442 NTE786442:NWP786442 ODA786442:OGL786442 OMW786442:OQH786442 OWS786442:PAD786442 PGO786442:PJZ786442 PQK786442:PTV786442 QAG786442:QDR786442 QKC786442:QNN786442 QTY786442:QXJ786442 RDU786442:RHF786442 RNQ786442:RRB786442 RXM786442:SAX786442 SHI786442:SKT786442 SRE786442:SUP786442 TBA786442:TEL786442 TKW786442:TOH786442 TUS786442:TYD786442 UEO786442:UHZ786442 UOK786442:URV786442 UYG786442:VBR786442 VIC786442:VLN786442 VRY786442:VVJ786442 WBU786442:WFF786442 WLQ786442:WPB786442 WVM786442:WYX786442 E851978:CP851978 JA851978:ML851978 SW851978:WH851978 ACS851978:AGD851978 AMO851978:APZ851978 AWK851978:AZV851978 BGG851978:BJR851978 BQC851978:BTN851978 BZY851978:CDJ851978 CJU851978:CNF851978 CTQ851978:CXB851978 DDM851978:DGX851978 DNI851978:DQT851978 DXE851978:EAP851978 EHA851978:EKL851978 EQW851978:EUH851978 FAS851978:FED851978 FKO851978:FNZ851978 FUK851978:FXV851978 GEG851978:GHR851978 GOC851978:GRN851978 GXY851978:HBJ851978 HHU851978:HLF851978 HRQ851978:HVB851978 IBM851978:IEX851978 ILI851978:IOT851978 IVE851978:IYP851978 JFA851978:JIL851978 JOW851978:JSH851978 JYS851978:KCD851978 KIO851978:KLZ851978 KSK851978:KVV851978 LCG851978:LFR851978 LMC851978:LPN851978 LVY851978:LZJ851978 MFU851978:MJF851978 MPQ851978:MTB851978 MZM851978:NCX851978 NJI851978:NMT851978 NTE851978:NWP851978 ODA851978:OGL851978 OMW851978:OQH851978 OWS851978:PAD851978 PGO851978:PJZ851978 PQK851978:PTV851978 QAG851978:QDR851978 QKC851978:QNN851978 QTY851978:QXJ851978 RDU851978:RHF851978 RNQ851978:RRB851978 RXM851978:SAX851978 SHI851978:SKT851978 SRE851978:SUP851978 TBA851978:TEL851978 TKW851978:TOH851978 TUS851978:TYD851978 UEO851978:UHZ851978 UOK851978:URV851978 UYG851978:VBR851978 VIC851978:VLN851978 VRY851978:VVJ851978 WBU851978:WFF851978 WLQ851978:WPB851978 WVM851978:WYX851978 E917514:CP917514 JA917514:ML917514 SW917514:WH917514 ACS917514:AGD917514 AMO917514:APZ917514 AWK917514:AZV917514 BGG917514:BJR917514 BQC917514:BTN917514 BZY917514:CDJ917514 CJU917514:CNF917514 CTQ917514:CXB917514 DDM917514:DGX917514 DNI917514:DQT917514 DXE917514:EAP917514 EHA917514:EKL917514 EQW917514:EUH917514 FAS917514:FED917514 FKO917514:FNZ917514 FUK917514:FXV917514 GEG917514:GHR917514 GOC917514:GRN917514 GXY917514:HBJ917514 HHU917514:HLF917514 HRQ917514:HVB917514 IBM917514:IEX917514 ILI917514:IOT917514 IVE917514:IYP917514 JFA917514:JIL917514 JOW917514:JSH917514 JYS917514:KCD917514 KIO917514:KLZ917514 KSK917514:KVV917514 LCG917514:LFR917514 LMC917514:LPN917514 LVY917514:LZJ917514 MFU917514:MJF917514 MPQ917514:MTB917514 MZM917514:NCX917514 NJI917514:NMT917514 NTE917514:NWP917514 ODA917514:OGL917514 OMW917514:OQH917514 OWS917514:PAD917514 PGO917514:PJZ917514 PQK917514:PTV917514 QAG917514:QDR917514 QKC917514:QNN917514 QTY917514:QXJ917514 RDU917514:RHF917514 RNQ917514:RRB917514 RXM917514:SAX917514 SHI917514:SKT917514 SRE917514:SUP917514 TBA917514:TEL917514 TKW917514:TOH917514 TUS917514:TYD917514 UEO917514:UHZ917514 UOK917514:URV917514 UYG917514:VBR917514 VIC917514:VLN917514 VRY917514:VVJ917514 WBU917514:WFF917514 WLQ917514:WPB917514 WVM917514:WYX917514 E983050:CP983050 JA983050:ML983050 SW983050:WH983050 ACS983050:AGD983050 AMO983050:APZ983050 AWK983050:AZV983050 BGG983050:BJR983050 BQC983050:BTN983050 BZY983050:CDJ983050 CJU983050:CNF983050 CTQ983050:CXB983050 DDM983050:DGX983050 DNI983050:DQT983050 DXE983050:EAP983050 EHA983050:EKL983050 EQW983050:EUH983050 FAS983050:FED983050 FKO983050:FNZ983050 FUK983050:FXV983050 GEG983050:GHR983050 GOC983050:GRN983050 GXY983050:HBJ983050 HHU983050:HLF983050 HRQ983050:HVB983050 IBM983050:IEX983050 ILI983050:IOT983050 IVE983050:IYP983050 JFA983050:JIL983050 JOW983050:JSH983050 JYS983050:KCD983050 KIO983050:KLZ983050 KSK983050:KVV983050 LCG983050:LFR983050 LMC983050:LPN983050 LVY983050:LZJ983050 MFU983050:MJF983050 MPQ983050:MTB983050 MZM983050:NCX983050 NJI983050:NMT983050 NTE983050:NWP983050 ODA983050:OGL983050 OMW983050:OQH983050 OWS983050:PAD983050 PGO983050:PJZ983050 PQK983050:PTV983050 QAG983050:QDR983050 QKC983050:QNN983050 QTY983050:QXJ983050 RDU983050:RHF983050 RNQ983050:RRB983050 RXM983050:SAX983050 SHI983050:SKT983050 SRE983050:SUP983050 TBA983050:TEL983050 TKW983050:TOH983050 TUS983050:TYD983050 UEO983050:UHZ983050 UOK983050:URV983050 UYG983050:VBR983050 VIC983050:VLN983050 VRY983050:VVJ983050 WBU983050:WFF983050 WLQ983050:WPB983050 WVM983050:WYX983050 WEF983071:WFF983071 JA28:ML28 SW28:WH28 ACS28:AGD28 AMO28:APZ28 AWK28:AZV28 BGG28:BJR28 BQC28:BTN28 BZY28:CDJ28 CJU28:CNF28 CTQ28:CXB28 DDM28:DGX28 DNI28:DQT28 DXE28:EAP28 EHA28:EKL28 EQW28:EUH28 FAS28:FED28 FKO28:FNZ28 FUK28:FXV28 GEG28:GHR28 GOC28:GRN28 GXY28:HBJ28 HHU28:HLF28 HRQ28:HVB28 IBM28:IEX28 ILI28:IOT28 IVE28:IYP28 JFA28:JIL28 JOW28:JSH28 JYS28:KCD28 KIO28:KLZ28 KSK28:KVV28 LCG28:LFR28 LMC28:LPN28 LVY28:LZJ28 MFU28:MJF28 MPQ28:MTB28 MZM28:NCX28 NJI28:NMT28 NTE28:NWP28 ODA28:OGL28 OMW28:OQH28 OWS28:PAD28 PGO28:PJZ28 PQK28:PTV28 QAG28:QDR28 QKC28:QNN28 QTY28:QXJ28 RDU28:RHF28 RNQ28:RRB28 RXM28:SAX28 SHI28:SKT28 SRE28:SUP28 TBA28:TEL28 TKW28:TOH28 TUS28:TYD28 UEO28:UHZ28 UOK28:URV28 UYG28:VBR28 VIC28:VLN28 VRY28:VVJ28 WBU28:WFF28 WLQ28:WPB28 WVM28:WYX28 E65564:CP65564 JA65564:ML65564 SW65564:WH65564 ACS65564:AGD65564 AMO65564:APZ65564 AWK65564:AZV65564 BGG65564:BJR65564 BQC65564:BTN65564 BZY65564:CDJ65564 CJU65564:CNF65564 CTQ65564:CXB65564 DDM65564:DGX65564 DNI65564:DQT65564 DXE65564:EAP65564 EHA65564:EKL65564 EQW65564:EUH65564 FAS65564:FED65564 FKO65564:FNZ65564 FUK65564:FXV65564 GEG65564:GHR65564 GOC65564:GRN65564 GXY65564:HBJ65564 HHU65564:HLF65564 HRQ65564:HVB65564 IBM65564:IEX65564 ILI65564:IOT65564 IVE65564:IYP65564 JFA65564:JIL65564 JOW65564:JSH65564 JYS65564:KCD65564 KIO65564:KLZ65564 KSK65564:KVV65564 LCG65564:LFR65564 LMC65564:LPN65564 LVY65564:LZJ65564 MFU65564:MJF65564 MPQ65564:MTB65564 MZM65564:NCX65564 NJI65564:NMT65564 NTE65564:NWP65564 ODA65564:OGL65564 OMW65564:OQH65564 OWS65564:PAD65564 PGO65564:PJZ65564 PQK65564:PTV65564 QAG65564:QDR65564 QKC65564:QNN65564 QTY65564:QXJ65564 RDU65564:RHF65564 RNQ65564:RRB65564 RXM65564:SAX65564 SHI65564:SKT65564 SRE65564:SUP65564 TBA65564:TEL65564 TKW65564:TOH65564 TUS65564:TYD65564 UEO65564:UHZ65564 UOK65564:URV65564 UYG65564:VBR65564 VIC65564:VLN65564 VRY65564:VVJ65564 WBU65564:WFF65564 WLQ65564:WPB65564 WVM65564:WYX65564 E131100:CP131100 JA131100:ML131100 SW131100:WH131100 ACS131100:AGD131100 AMO131100:APZ131100 AWK131100:AZV131100 BGG131100:BJR131100 BQC131100:BTN131100 BZY131100:CDJ131100 CJU131100:CNF131100 CTQ131100:CXB131100 DDM131100:DGX131100 DNI131100:DQT131100 DXE131100:EAP131100 EHA131100:EKL131100 EQW131100:EUH131100 FAS131100:FED131100 FKO131100:FNZ131100 FUK131100:FXV131100 GEG131100:GHR131100 GOC131100:GRN131100 GXY131100:HBJ131100 HHU131100:HLF131100 HRQ131100:HVB131100 IBM131100:IEX131100 ILI131100:IOT131100 IVE131100:IYP131100 JFA131100:JIL131100 JOW131100:JSH131100 JYS131100:KCD131100 KIO131100:KLZ131100 KSK131100:KVV131100 LCG131100:LFR131100 LMC131100:LPN131100 LVY131100:LZJ131100 MFU131100:MJF131100 MPQ131100:MTB131100 MZM131100:NCX131100 NJI131100:NMT131100 NTE131100:NWP131100 ODA131100:OGL131100 OMW131100:OQH131100 OWS131100:PAD131100 PGO131100:PJZ131100 PQK131100:PTV131100 QAG131100:QDR131100 QKC131100:QNN131100 QTY131100:QXJ131100 RDU131100:RHF131100 RNQ131100:RRB131100 RXM131100:SAX131100 SHI131100:SKT131100 SRE131100:SUP131100 TBA131100:TEL131100 TKW131100:TOH131100 TUS131100:TYD131100 UEO131100:UHZ131100 UOK131100:URV131100 UYG131100:VBR131100 VIC131100:VLN131100 VRY131100:VVJ131100 WBU131100:WFF131100 WLQ131100:WPB131100 WVM131100:WYX131100 E196636:CP196636 JA196636:ML196636 SW196636:WH196636 ACS196636:AGD196636 AMO196636:APZ196636 AWK196636:AZV196636 BGG196636:BJR196636 BQC196636:BTN196636 BZY196636:CDJ196636 CJU196636:CNF196636 CTQ196636:CXB196636 DDM196636:DGX196636 DNI196636:DQT196636 DXE196636:EAP196636 EHA196636:EKL196636 EQW196636:EUH196636 FAS196636:FED196636 FKO196636:FNZ196636 FUK196636:FXV196636 GEG196636:GHR196636 GOC196636:GRN196636 GXY196636:HBJ196636 HHU196636:HLF196636 HRQ196636:HVB196636 IBM196636:IEX196636 ILI196636:IOT196636 IVE196636:IYP196636 JFA196636:JIL196636 JOW196636:JSH196636 JYS196636:KCD196636 KIO196636:KLZ196636 KSK196636:KVV196636 LCG196636:LFR196636 LMC196636:LPN196636 LVY196636:LZJ196636 MFU196636:MJF196636 MPQ196636:MTB196636 MZM196636:NCX196636 NJI196636:NMT196636 NTE196636:NWP196636 ODA196636:OGL196636 OMW196636:OQH196636 OWS196636:PAD196636 PGO196636:PJZ196636 PQK196636:PTV196636 QAG196636:QDR196636 QKC196636:QNN196636 QTY196636:QXJ196636 RDU196636:RHF196636 RNQ196636:RRB196636 RXM196636:SAX196636 SHI196636:SKT196636 SRE196636:SUP196636 TBA196636:TEL196636 TKW196636:TOH196636 TUS196636:TYD196636 UEO196636:UHZ196636 UOK196636:URV196636 UYG196636:VBR196636 VIC196636:VLN196636 VRY196636:VVJ196636 WBU196636:WFF196636 WLQ196636:WPB196636 WVM196636:WYX196636 E262172:CP262172 JA262172:ML262172 SW262172:WH262172 ACS262172:AGD262172 AMO262172:APZ262172 AWK262172:AZV262172 BGG262172:BJR262172 BQC262172:BTN262172 BZY262172:CDJ262172 CJU262172:CNF262172 CTQ262172:CXB262172 DDM262172:DGX262172 DNI262172:DQT262172 DXE262172:EAP262172 EHA262172:EKL262172 EQW262172:EUH262172 FAS262172:FED262172 FKO262172:FNZ262172 FUK262172:FXV262172 GEG262172:GHR262172 GOC262172:GRN262172 GXY262172:HBJ262172 HHU262172:HLF262172 HRQ262172:HVB262172 IBM262172:IEX262172 ILI262172:IOT262172 IVE262172:IYP262172 JFA262172:JIL262172 JOW262172:JSH262172 JYS262172:KCD262172 KIO262172:KLZ262172 KSK262172:KVV262172 LCG262172:LFR262172 LMC262172:LPN262172 LVY262172:LZJ262172 MFU262172:MJF262172 MPQ262172:MTB262172 MZM262172:NCX262172 NJI262172:NMT262172 NTE262172:NWP262172 ODA262172:OGL262172 OMW262172:OQH262172 OWS262172:PAD262172 PGO262172:PJZ262172 PQK262172:PTV262172 QAG262172:QDR262172 QKC262172:QNN262172 QTY262172:QXJ262172 RDU262172:RHF262172 RNQ262172:RRB262172 RXM262172:SAX262172 SHI262172:SKT262172 SRE262172:SUP262172 TBA262172:TEL262172 TKW262172:TOH262172 TUS262172:TYD262172 UEO262172:UHZ262172 UOK262172:URV262172 UYG262172:VBR262172 VIC262172:VLN262172 VRY262172:VVJ262172 WBU262172:WFF262172 WLQ262172:WPB262172 WVM262172:WYX262172 E327708:CP327708 JA327708:ML327708 SW327708:WH327708 ACS327708:AGD327708 AMO327708:APZ327708 AWK327708:AZV327708 BGG327708:BJR327708 BQC327708:BTN327708 BZY327708:CDJ327708 CJU327708:CNF327708 CTQ327708:CXB327708 DDM327708:DGX327708 DNI327708:DQT327708 DXE327708:EAP327708 EHA327708:EKL327708 EQW327708:EUH327708 FAS327708:FED327708 FKO327708:FNZ327708 FUK327708:FXV327708 GEG327708:GHR327708 GOC327708:GRN327708 GXY327708:HBJ327708 HHU327708:HLF327708 HRQ327708:HVB327708 IBM327708:IEX327708 ILI327708:IOT327708 IVE327708:IYP327708 JFA327708:JIL327708 JOW327708:JSH327708 JYS327708:KCD327708 KIO327708:KLZ327708 KSK327708:KVV327708 LCG327708:LFR327708 LMC327708:LPN327708 LVY327708:LZJ327708 MFU327708:MJF327708 MPQ327708:MTB327708 MZM327708:NCX327708 NJI327708:NMT327708 NTE327708:NWP327708 ODA327708:OGL327708 OMW327708:OQH327708 OWS327708:PAD327708 PGO327708:PJZ327708 PQK327708:PTV327708 QAG327708:QDR327708 QKC327708:QNN327708 QTY327708:QXJ327708 RDU327708:RHF327708 RNQ327708:RRB327708 RXM327708:SAX327708 SHI327708:SKT327708 SRE327708:SUP327708 TBA327708:TEL327708 TKW327708:TOH327708 TUS327708:TYD327708 UEO327708:UHZ327708 UOK327708:URV327708 UYG327708:VBR327708 VIC327708:VLN327708 VRY327708:VVJ327708 WBU327708:WFF327708 WLQ327708:WPB327708 WVM327708:WYX327708 E393244:CP393244 JA393244:ML393244 SW393244:WH393244 ACS393244:AGD393244 AMO393244:APZ393244 AWK393244:AZV393244 BGG393244:BJR393244 BQC393244:BTN393244 BZY393244:CDJ393244 CJU393244:CNF393244 CTQ393244:CXB393244 DDM393244:DGX393244 DNI393244:DQT393244 DXE393244:EAP393244 EHA393244:EKL393244 EQW393244:EUH393244 FAS393244:FED393244 FKO393244:FNZ393244 FUK393244:FXV393244 GEG393244:GHR393244 GOC393244:GRN393244 GXY393244:HBJ393244 HHU393244:HLF393244 HRQ393244:HVB393244 IBM393244:IEX393244 ILI393244:IOT393244 IVE393244:IYP393244 JFA393244:JIL393244 JOW393244:JSH393244 JYS393244:KCD393244 KIO393244:KLZ393244 KSK393244:KVV393244 LCG393244:LFR393244 LMC393244:LPN393244 LVY393244:LZJ393244 MFU393244:MJF393244 MPQ393244:MTB393244 MZM393244:NCX393244 NJI393244:NMT393244 NTE393244:NWP393244 ODA393244:OGL393244 OMW393244:OQH393244 OWS393244:PAD393244 PGO393244:PJZ393244 PQK393244:PTV393244 QAG393244:QDR393244 QKC393244:QNN393244 QTY393244:QXJ393244 RDU393244:RHF393244 RNQ393244:RRB393244 RXM393244:SAX393244 SHI393244:SKT393244 SRE393244:SUP393244 TBA393244:TEL393244 TKW393244:TOH393244 TUS393244:TYD393244 UEO393244:UHZ393244 UOK393244:URV393244 UYG393244:VBR393244 VIC393244:VLN393244 VRY393244:VVJ393244 WBU393244:WFF393244 WLQ393244:WPB393244 WVM393244:WYX393244 E458780:CP458780 JA458780:ML458780 SW458780:WH458780 ACS458780:AGD458780 AMO458780:APZ458780 AWK458780:AZV458780 BGG458780:BJR458780 BQC458780:BTN458780 BZY458780:CDJ458780 CJU458780:CNF458780 CTQ458780:CXB458780 DDM458780:DGX458780 DNI458780:DQT458780 DXE458780:EAP458780 EHA458780:EKL458780 EQW458780:EUH458780 FAS458780:FED458780 FKO458780:FNZ458780 FUK458780:FXV458780 GEG458780:GHR458780 GOC458780:GRN458780 GXY458780:HBJ458780 HHU458780:HLF458780 HRQ458780:HVB458780 IBM458780:IEX458780 ILI458780:IOT458780 IVE458780:IYP458780 JFA458780:JIL458780 JOW458780:JSH458780 JYS458780:KCD458780 KIO458780:KLZ458780 KSK458780:KVV458780 LCG458780:LFR458780 LMC458780:LPN458780 LVY458780:LZJ458780 MFU458780:MJF458780 MPQ458780:MTB458780 MZM458780:NCX458780 NJI458780:NMT458780 NTE458780:NWP458780 ODA458780:OGL458780 OMW458780:OQH458780 OWS458780:PAD458780 PGO458780:PJZ458780 PQK458780:PTV458780 QAG458780:QDR458780 QKC458780:QNN458780 QTY458780:QXJ458780 RDU458780:RHF458780 RNQ458780:RRB458780 RXM458780:SAX458780 SHI458780:SKT458780 SRE458780:SUP458780 TBA458780:TEL458780 TKW458780:TOH458780 TUS458780:TYD458780 UEO458780:UHZ458780 UOK458780:URV458780 UYG458780:VBR458780 VIC458780:VLN458780 VRY458780:VVJ458780 WBU458780:WFF458780 WLQ458780:WPB458780 WVM458780:WYX458780 E524316:CP524316 JA524316:ML524316 SW524316:WH524316 ACS524316:AGD524316 AMO524316:APZ524316 AWK524316:AZV524316 BGG524316:BJR524316 BQC524316:BTN524316 BZY524316:CDJ524316 CJU524316:CNF524316 CTQ524316:CXB524316 DDM524316:DGX524316 DNI524316:DQT524316 DXE524316:EAP524316 EHA524316:EKL524316 EQW524316:EUH524316 FAS524316:FED524316 FKO524316:FNZ524316 FUK524316:FXV524316 GEG524316:GHR524316 GOC524316:GRN524316 GXY524316:HBJ524316 HHU524316:HLF524316 HRQ524316:HVB524316 IBM524316:IEX524316 ILI524316:IOT524316 IVE524316:IYP524316 JFA524316:JIL524316 JOW524316:JSH524316 JYS524316:KCD524316 KIO524316:KLZ524316 KSK524316:KVV524316 LCG524316:LFR524316 LMC524316:LPN524316 LVY524316:LZJ524316 MFU524316:MJF524316 MPQ524316:MTB524316 MZM524316:NCX524316 NJI524316:NMT524316 NTE524316:NWP524316 ODA524316:OGL524316 OMW524316:OQH524316 OWS524316:PAD524316 PGO524316:PJZ524316 PQK524316:PTV524316 QAG524316:QDR524316 QKC524316:QNN524316 QTY524316:QXJ524316 RDU524316:RHF524316 RNQ524316:RRB524316 RXM524316:SAX524316 SHI524316:SKT524316 SRE524316:SUP524316 TBA524316:TEL524316 TKW524316:TOH524316 TUS524316:TYD524316 UEO524316:UHZ524316 UOK524316:URV524316 UYG524316:VBR524316 VIC524316:VLN524316 VRY524316:VVJ524316 WBU524316:WFF524316 WLQ524316:WPB524316 WVM524316:WYX524316 E589852:CP589852 JA589852:ML589852 SW589852:WH589852 ACS589852:AGD589852 AMO589852:APZ589852 AWK589852:AZV589852 BGG589852:BJR589852 BQC589852:BTN589852 BZY589852:CDJ589852 CJU589852:CNF589852 CTQ589852:CXB589852 DDM589852:DGX589852 DNI589852:DQT589852 DXE589852:EAP589852 EHA589852:EKL589852 EQW589852:EUH589852 FAS589852:FED589852 FKO589852:FNZ589852 FUK589852:FXV589852 GEG589852:GHR589852 GOC589852:GRN589852 GXY589852:HBJ589852 HHU589852:HLF589852 HRQ589852:HVB589852 IBM589852:IEX589852 ILI589852:IOT589852 IVE589852:IYP589852 JFA589852:JIL589852 JOW589852:JSH589852 JYS589852:KCD589852 KIO589852:KLZ589852 KSK589852:KVV589852 LCG589852:LFR589852 LMC589852:LPN589852 LVY589852:LZJ589852 MFU589852:MJF589852 MPQ589852:MTB589852 MZM589852:NCX589852 NJI589852:NMT589852 NTE589852:NWP589852 ODA589852:OGL589852 OMW589852:OQH589852 OWS589852:PAD589852 PGO589852:PJZ589852 PQK589852:PTV589852 QAG589852:QDR589852 QKC589852:QNN589852 QTY589852:QXJ589852 RDU589852:RHF589852 RNQ589852:RRB589852 RXM589852:SAX589852 SHI589852:SKT589852 SRE589852:SUP589852 TBA589852:TEL589852 TKW589852:TOH589852 TUS589852:TYD589852 UEO589852:UHZ589852 UOK589852:URV589852 UYG589852:VBR589852 VIC589852:VLN589852 VRY589852:VVJ589852 WBU589852:WFF589852 WLQ589852:WPB589852 WVM589852:WYX589852 E655388:CP655388 JA655388:ML655388 SW655388:WH655388 ACS655388:AGD655388 AMO655388:APZ655388 AWK655388:AZV655388 BGG655388:BJR655388 BQC655388:BTN655388 BZY655388:CDJ655388 CJU655388:CNF655388 CTQ655388:CXB655388 DDM655388:DGX655388 DNI655388:DQT655388 DXE655388:EAP655388 EHA655388:EKL655388 EQW655388:EUH655388 FAS655388:FED655388 FKO655388:FNZ655388 FUK655388:FXV655388 GEG655388:GHR655388 GOC655388:GRN655388 GXY655388:HBJ655388 HHU655388:HLF655388 HRQ655388:HVB655388 IBM655388:IEX655388 ILI655388:IOT655388 IVE655388:IYP655388 JFA655388:JIL655388 JOW655388:JSH655388 JYS655388:KCD655388 KIO655388:KLZ655388 KSK655388:KVV655388 LCG655388:LFR655388 LMC655388:LPN655388 LVY655388:LZJ655388 MFU655388:MJF655388 MPQ655388:MTB655388 MZM655388:NCX655388 NJI655388:NMT655388 NTE655388:NWP655388 ODA655388:OGL655388 OMW655388:OQH655388 OWS655388:PAD655388 PGO655388:PJZ655388 PQK655388:PTV655388 QAG655388:QDR655388 QKC655388:QNN655388 QTY655388:QXJ655388 RDU655388:RHF655388 RNQ655388:RRB655388 RXM655388:SAX655388 SHI655388:SKT655388 SRE655388:SUP655388 TBA655388:TEL655388 TKW655388:TOH655388 TUS655388:TYD655388 UEO655388:UHZ655388 UOK655388:URV655388 UYG655388:VBR655388 VIC655388:VLN655388 VRY655388:VVJ655388 WBU655388:WFF655388 WLQ655388:WPB655388 WVM655388:WYX655388 E720924:CP720924 JA720924:ML720924 SW720924:WH720924 ACS720924:AGD720924 AMO720924:APZ720924 AWK720924:AZV720924 BGG720924:BJR720924 BQC720924:BTN720924 BZY720924:CDJ720924 CJU720924:CNF720924 CTQ720924:CXB720924 DDM720924:DGX720924 DNI720924:DQT720924 DXE720924:EAP720924 EHA720924:EKL720924 EQW720924:EUH720924 FAS720924:FED720924 FKO720924:FNZ720924 FUK720924:FXV720924 GEG720924:GHR720924 GOC720924:GRN720924 GXY720924:HBJ720924 HHU720924:HLF720924 HRQ720924:HVB720924 IBM720924:IEX720924 ILI720924:IOT720924 IVE720924:IYP720924 JFA720924:JIL720924 JOW720924:JSH720924 JYS720924:KCD720924 KIO720924:KLZ720924 KSK720924:KVV720924 LCG720924:LFR720924 LMC720924:LPN720924 LVY720924:LZJ720924 MFU720924:MJF720924 MPQ720924:MTB720924 MZM720924:NCX720924 NJI720924:NMT720924 NTE720924:NWP720924 ODA720924:OGL720924 OMW720924:OQH720924 OWS720924:PAD720924 PGO720924:PJZ720924 PQK720924:PTV720924 QAG720924:QDR720924 QKC720924:QNN720924 QTY720924:QXJ720924 RDU720924:RHF720924 RNQ720924:RRB720924 RXM720924:SAX720924 SHI720924:SKT720924 SRE720924:SUP720924 TBA720924:TEL720924 TKW720924:TOH720924 TUS720924:TYD720924 UEO720924:UHZ720924 UOK720924:URV720924 UYG720924:VBR720924 VIC720924:VLN720924 VRY720924:VVJ720924 WBU720924:WFF720924 WLQ720924:WPB720924 WVM720924:WYX720924 E786460:CP786460 JA786460:ML786460 SW786460:WH786460 ACS786460:AGD786460 AMO786460:APZ786460 AWK786460:AZV786460 BGG786460:BJR786460 BQC786460:BTN786460 BZY786460:CDJ786460 CJU786460:CNF786460 CTQ786460:CXB786460 DDM786460:DGX786460 DNI786460:DQT786460 DXE786460:EAP786460 EHA786460:EKL786460 EQW786460:EUH786460 FAS786460:FED786460 FKO786460:FNZ786460 FUK786460:FXV786460 GEG786460:GHR786460 GOC786460:GRN786460 GXY786460:HBJ786460 HHU786460:HLF786460 HRQ786460:HVB786460 IBM786460:IEX786460 ILI786460:IOT786460 IVE786460:IYP786460 JFA786460:JIL786460 JOW786460:JSH786460 JYS786460:KCD786460 KIO786460:KLZ786460 KSK786460:KVV786460 LCG786460:LFR786460 LMC786460:LPN786460 LVY786460:LZJ786460 MFU786460:MJF786460 MPQ786460:MTB786460 MZM786460:NCX786460 NJI786460:NMT786460 NTE786460:NWP786460 ODA786460:OGL786460 OMW786460:OQH786460 OWS786460:PAD786460 PGO786460:PJZ786460 PQK786460:PTV786460 QAG786460:QDR786460 QKC786460:QNN786460 QTY786460:QXJ786460 RDU786460:RHF786460 RNQ786460:RRB786460 RXM786460:SAX786460 SHI786460:SKT786460 SRE786460:SUP786460 TBA786460:TEL786460 TKW786460:TOH786460 TUS786460:TYD786460 UEO786460:UHZ786460 UOK786460:URV786460 UYG786460:VBR786460 VIC786460:VLN786460 VRY786460:VVJ786460 WBU786460:WFF786460 WLQ786460:WPB786460 WVM786460:WYX786460 E851996:CP851996 JA851996:ML851996 SW851996:WH851996 ACS851996:AGD851996 AMO851996:APZ851996 AWK851996:AZV851996 BGG851996:BJR851996 BQC851996:BTN851996 BZY851996:CDJ851996 CJU851996:CNF851996 CTQ851996:CXB851996 DDM851996:DGX851996 DNI851996:DQT851996 DXE851996:EAP851996 EHA851996:EKL851996 EQW851996:EUH851996 FAS851996:FED851996 FKO851996:FNZ851996 FUK851996:FXV851996 GEG851996:GHR851996 GOC851996:GRN851996 GXY851996:HBJ851996 HHU851996:HLF851996 HRQ851996:HVB851996 IBM851996:IEX851996 ILI851996:IOT851996 IVE851996:IYP851996 JFA851996:JIL851996 JOW851996:JSH851996 JYS851996:KCD851996 KIO851996:KLZ851996 KSK851996:KVV851996 LCG851996:LFR851996 LMC851996:LPN851996 LVY851996:LZJ851996 MFU851996:MJF851996 MPQ851996:MTB851996 MZM851996:NCX851996 NJI851996:NMT851996 NTE851996:NWP851996 ODA851996:OGL851996 OMW851996:OQH851996 OWS851996:PAD851996 PGO851996:PJZ851996 PQK851996:PTV851996 QAG851996:QDR851996 QKC851996:QNN851996 QTY851996:QXJ851996 RDU851996:RHF851996 RNQ851996:RRB851996 RXM851996:SAX851996 SHI851996:SKT851996 SRE851996:SUP851996 TBA851996:TEL851996 TKW851996:TOH851996 TUS851996:TYD851996 UEO851996:UHZ851996 UOK851996:URV851996 UYG851996:VBR851996 VIC851996:VLN851996 VRY851996:VVJ851996 WBU851996:WFF851996 WLQ851996:WPB851996 WVM851996:WYX851996 E917532:CP917532 JA917532:ML917532 SW917532:WH917532 ACS917532:AGD917532 AMO917532:APZ917532 AWK917532:AZV917532 BGG917532:BJR917532 BQC917532:BTN917532 BZY917532:CDJ917532 CJU917532:CNF917532 CTQ917532:CXB917532 DDM917532:DGX917532 DNI917532:DQT917532 DXE917532:EAP917532 EHA917532:EKL917532 EQW917532:EUH917532 FAS917532:FED917532 FKO917532:FNZ917532 FUK917532:FXV917532 GEG917532:GHR917532 GOC917532:GRN917532 GXY917532:HBJ917532 HHU917532:HLF917532 HRQ917532:HVB917532 IBM917532:IEX917532 ILI917532:IOT917532 IVE917532:IYP917532 JFA917532:JIL917532 JOW917532:JSH917532 JYS917532:KCD917532 KIO917532:KLZ917532 KSK917532:KVV917532 LCG917532:LFR917532 LMC917532:LPN917532 LVY917532:LZJ917532 MFU917532:MJF917532 MPQ917532:MTB917532 MZM917532:NCX917532 NJI917532:NMT917532 NTE917532:NWP917532 ODA917532:OGL917532 OMW917532:OQH917532 OWS917532:PAD917532 PGO917532:PJZ917532 PQK917532:PTV917532 QAG917532:QDR917532 QKC917532:QNN917532 QTY917532:QXJ917532 RDU917532:RHF917532 RNQ917532:RRB917532 RXM917532:SAX917532 SHI917532:SKT917532 SRE917532:SUP917532 TBA917532:TEL917532 TKW917532:TOH917532 TUS917532:TYD917532 UEO917532:UHZ917532 UOK917532:URV917532 UYG917532:VBR917532 VIC917532:VLN917532 VRY917532:VVJ917532 WBU917532:WFF917532 WLQ917532:WPB917532 WVM917532:WYX917532 E983068:CP983068 JA983068:ML983068 SW983068:WH983068 ACS983068:AGD983068 AMO983068:APZ983068 AWK983068:AZV983068 BGG983068:BJR983068 BQC983068:BTN983068 BZY983068:CDJ983068 CJU983068:CNF983068 CTQ983068:CXB983068 DDM983068:DGX983068 DNI983068:DQT983068 DXE983068:EAP983068 EHA983068:EKL983068 EQW983068:EUH983068 FAS983068:FED983068 FKO983068:FNZ983068 FUK983068:FXV983068 GEG983068:GHR983068 GOC983068:GRN983068 GXY983068:HBJ983068 HHU983068:HLF983068 HRQ983068:HVB983068 IBM983068:IEX983068 ILI983068:IOT983068 IVE983068:IYP983068 JFA983068:JIL983068 JOW983068:JSH983068 JYS983068:KCD983068 KIO983068:KLZ983068 KSK983068:KVV983068 LCG983068:LFR983068 LMC983068:LPN983068 LVY983068:LZJ983068 MFU983068:MJF983068 MPQ983068:MTB983068 MZM983068:NCX983068 NJI983068:NMT983068 NTE983068:NWP983068 ODA983068:OGL983068 OMW983068:OQH983068 OWS983068:PAD983068 PGO983068:PJZ983068 PQK983068:PTV983068 QAG983068:QDR983068 QKC983068:QNN983068 QTY983068:QXJ983068 RDU983068:RHF983068 RNQ983068:RRB983068 RXM983068:SAX983068 SHI983068:SKT983068 SRE983068:SUP983068 TBA983068:TEL983068 TKW983068:TOH983068 TUS983068:TYD983068 UEO983068:UHZ983068 UOK983068:URV983068 UYG983068:VBR983068 VIC983068:VLN983068 VRY983068:VVJ983068 WBU983068:WFF983068 WLQ983068:WPB983068 WVM983068:WYX983068 WOB983071:WPB983071 LL31:ML31 VH31:WH31 AFD31:AGD31 AOZ31:APZ31 AYV31:AZV31 BIR31:BJR31 BSN31:BTN31 CCJ31:CDJ31 CMF31:CNF31 CWB31:CXB31 DFX31:DGX31 DPT31:DQT31 DZP31:EAP31 EJL31:EKL31 ETH31:EUH31 FDD31:FED31 FMZ31:FNZ31 FWV31:FXV31 GGR31:GHR31 GQN31:GRN31 HAJ31:HBJ31 HKF31:HLF31 HUB31:HVB31 IDX31:IEX31 INT31:IOT31 IXP31:IYP31 JHL31:JIL31 JRH31:JSH31 KBD31:KCD31 KKZ31:KLZ31 KUV31:KVV31 LER31:LFR31 LON31:LPN31 LYJ31:LZJ31 MIF31:MJF31 MSB31:MTB31 NBX31:NCX31 NLT31:NMT31 NVP31:NWP31 OFL31:OGL31 OPH31:OQH31 OZD31:PAD31 PIZ31:PJZ31 PSV31:PTV31 QCR31:QDR31 QMN31:QNN31 QWJ31:QXJ31 RGF31:RHF31 RQB31:RRB31 RZX31:SAX31 SJT31:SKT31 STP31:SUP31 TDL31:TEL31 TNH31:TOH31 TXD31:TYD31 UGZ31:UHZ31 UQV31:URV31 VAR31:VBR31 VKN31:VLN31 VUJ31:VVJ31 WEF31:WFF31 WOB31:WPB31 WXX31:WYX31 BP65567:CP65567 LL65567:ML65567 VH65567:WH65567 AFD65567:AGD65567 AOZ65567:APZ65567 AYV65567:AZV65567 BIR65567:BJR65567 BSN65567:BTN65567 CCJ65567:CDJ65567 CMF65567:CNF65567 CWB65567:CXB65567 DFX65567:DGX65567 DPT65567:DQT65567 DZP65567:EAP65567 EJL65567:EKL65567 ETH65567:EUH65567 FDD65567:FED65567 FMZ65567:FNZ65567 FWV65567:FXV65567 GGR65567:GHR65567 GQN65567:GRN65567 HAJ65567:HBJ65567 HKF65567:HLF65567 HUB65567:HVB65567 IDX65567:IEX65567 INT65567:IOT65567 IXP65567:IYP65567 JHL65567:JIL65567 JRH65567:JSH65567 KBD65567:KCD65567 KKZ65567:KLZ65567 KUV65567:KVV65567 LER65567:LFR65567 LON65567:LPN65567 LYJ65567:LZJ65567 MIF65567:MJF65567 MSB65567:MTB65567 NBX65567:NCX65567 NLT65567:NMT65567 NVP65567:NWP65567 OFL65567:OGL65567 OPH65567:OQH65567 OZD65567:PAD65567 PIZ65567:PJZ65567 PSV65567:PTV65567 QCR65567:QDR65567 QMN65567:QNN65567 QWJ65567:QXJ65567 RGF65567:RHF65567 RQB65567:RRB65567 RZX65567:SAX65567 SJT65567:SKT65567 STP65567:SUP65567 TDL65567:TEL65567 TNH65567:TOH65567 TXD65567:TYD65567 UGZ65567:UHZ65567 UQV65567:URV65567 VAR65567:VBR65567 VKN65567:VLN65567 VUJ65567:VVJ65567 WEF65567:WFF65567 WOB65567:WPB65567 WXX65567:WYX65567 BP131103:CP131103 LL131103:ML131103 VH131103:WH131103 AFD131103:AGD131103 AOZ131103:APZ131103 AYV131103:AZV131103 BIR131103:BJR131103 BSN131103:BTN131103 CCJ131103:CDJ131103 CMF131103:CNF131103 CWB131103:CXB131103 DFX131103:DGX131103 DPT131103:DQT131103 DZP131103:EAP131103 EJL131103:EKL131103 ETH131103:EUH131103 FDD131103:FED131103 FMZ131103:FNZ131103 FWV131103:FXV131103 GGR131103:GHR131103 GQN131103:GRN131103 HAJ131103:HBJ131103 HKF131103:HLF131103 HUB131103:HVB131103 IDX131103:IEX131103 INT131103:IOT131103 IXP131103:IYP131103 JHL131103:JIL131103 JRH131103:JSH131103 KBD131103:KCD131103 KKZ131103:KLZ131103 KUV131103:KVV131103 LER131103:LFR131103 LON131103:LPN131103 LYJ131103:LZJ131103 MIF131103:MJF131103 MSB131103:MTB131103 NBX131103:NCX131103 NLT131103:NMT131103 NVP131103:NWP131103 OFL131103:OGL131103 OPH131103:OQH131103 OZD131103:PAD131103 PIZ131103:PJZ131103 PSV131103:PTV131103 QCR131103:QDR131103 QMN131103:QNN131103 QWJ131103:QXJ131103 RGF131103:RHF131103 RQB131103:RRB131103 RZX131103:SAX131103 SJT131103:SKT131103 STP131103:SUP131103 TDL131103:TEL131103 TNH131103:TOH131103 TXD131103:TYD131103 UGZ131103:UHZ131103 UQV131103:URV131103 VAR131103:VBR131103 VKN131103:VLN131103 VUJ131103:VVJ131103 WEF131103:WFF131103 WOB131103:WPB131103 WXX131103:WYX131103 BP196639:CP196639 LL196639:ML196639 VH196639:WH196639 AFD196639:AGD196639 AOZ196639:APZ196639 AYV196639:AZV196639 BIR196639:BJR196639 BSN196639:BTN196639 CCJ196639:CDJ196639 CMF196639:CNF196639 CWB196639:CXB196639 DFX196639:DGX196639 DPT196639:DQT196639 DZP196639:EAP196639 EJL196639:EKL196639 ETH196639:EUH196639 FDD196639:FED196639 FMZ196639:FNZ196639 FWV196639:FXV196639 GGR196639:GHR196639 GQN196639:GRN196639 HAJ196639:HBJ196639 HKF196639:HLF196639 HUB196639:HVB196639 IDX196639:IEX196639 INT196639:IOT196639 IXP196639:IYP196639 JHL196639:JIL196639 JRH196639:JSH196639 KBD196639:KCD196639 KKZ196639:KLZ196639 KUV196639:KVV196639 LER196639:LFR196639 LON196639:LPN196639 LYJ196639:LZJ196639 MIF196639:MJF196639 MSB196639:MTB196639 NBX196639:NCX196639 NLT196639:NMT196639 NVP196639:NWP196639 OFL196639:OGL196639 OPH196639:OQH196639 OZD196639:PAD196639 PIZ196639:PJZ196639 PSV196639:PTV196639 QCR196639:QDR196639 QMN196639:QNN196639 QWJ196639:QXJ196639 RGF196639:RHF196639 RQB196639:RRB196639 RZX196639:SAX196639 SJT196639:SKT196639 STP196639:SUP196639 TDL196639:TEL196639 TNH196639:TOH196639 TXD196639:TYD196639 UGZ196639:UHZ196639 UQV196639:URV196639 VAR196639:VBR196639 VKN196639:VLN196639 VUJ196639:VVJ196639 WEF196639:WFF196639 WOB196639:WPB196639 WXX196639:WYX196639 BP262175:CP262175 LL262175:ML262175 VH262175:WH262175 AFD262175:AGD262175 AOZ262175:APZ262175 AYV262175:AZV262175 BIR262175:BJR262175 BSN262175:BTN262175 CCJ262175:CDJ262175 CMF262175:CNF262175 CWB262175:CXB262175 DFX262175:DGX262175 DPT262175:DQT262175 DZP262175:EAP262175 EJL262175:EKL262175 ETH262175:EUH262175 FDD262175:FED262175 FMZ262175:FNZ262175 FWV262175:FXV262175 GGR262175:GHR262175 GQN262175:GRN262175 HAJ262175:HBJ262175 HKF262175:HLF262175 HUB262175:HVB262175 IDX262175:IEX262175 INT262175:IOT262175 IXP262175:IYP262175 JHL262175:JIL262175 JRH262175:JSH262175 KBD262175:KCD262175 KKZ262175:KLZ262175 KUV262175:KVV262175 LER262175:LFR262175 LON262175:LPN262175 LYJ262175:LZJ262175 MIF262175:MJF262175 MSB262175:MTB262175 NBX262175:NCX262175 NLT262175:NMT262175 NVP262175:NWP262175 OFL262175:OGL262175 OPH262175:OQH262175 OZD262175:PAD262175 PIZ262175:PJZ262175 PSV262175:PTV262175 QCR262175:QDR262175 QMN262175:QNN262175 QWJ262175:QXJ262175 RGF262175:RHF262175 RQB262175:RRB262175 RZX262175:SAX262175 SJT262175:SKT262175 STP262175:SUP262175 TDL262175:TEL262175 TNH262175:TOH262175 TXD262175:TYD262175 UGZ262175:UHZ262175 UQV262175:URV262175 VAR262175:VBR262175 VKN262175:VLN262175 VUJ262175:VVJ262175 WEF262175:WFF262175 WOB262175:WPB262175 WXX262175:WYX262175 BP327711:CP327711 LL327711:ML327711 VH327711:WH327711 AFD327711:AGD327711 AOZ327711:APZ327711 AYV327711:AZV327711 BIR327711:BJR327711 BSN327711:BTN327711 CCJ327711:CDJ327711 CMF327711:CNF327711 CWB327711:CXB327711 DFX327711:DGX327711 DPT327711:DQT327711 DZP327711:EAP327711 EJL327711:EKL327711 ETH327711:EUH327711 FDD327711:FED327711 FMZ327711:FNZ327711 FWV327711:FXV327711 GGR327711:GHR327711 GQN327711:GRN327711 HAJ327711:HBJ327711 HKF327711:HLF327711 HUB327711:HVB327711 IDX327711:IEX327711 INT327711:IOT327711 IXP327711:IYP327711 JHL327711:JIL327711 JRH327711:JSH327711 KBD327711:KCD327711 KKZ327711:KLZ327711 KUV327711:KVV327711 LER327711:LFR327711 LON327711:LPN327711 LYJ327711:LZJ327711 MIF327711:MJF327711 MSB327711:MTB327711 NBX327711:NCX327711 NLT327711:NMT327711 NVP327711:NWP327711 OFL327711:OGL327711 OPH327711:OQH327711 OZD327711:PAD327711 PIZ327711:PJZ327711 PSV327711:PTV327711 QCR327711:QDR327711 QMN327711:QNN327711 QWJ327711:QXJ327711 RGF327711:RHF327711 RQB327711:RRB327711 RZX327711:SAX327711 SJT327711:SKT327711 STP327711:SUP327711 TDL327711:TEL327711 TNH327711:TOH327711 TXD327711:TYD327711 UGZ327711:UHZ327711 UQV327711:URV327711 VAR327711:VBR327711 VKN327711:VLN327711 VUJ327711:VVJ327711 WEF327711:WFF327711 WOB327711:WPB327711 WXX327711:WYX327711 BP393247:CP393247 LL393247:ML393247 VH393247:WH393247 AFD393247:AGD393247 AOZ393247:APZ393247 AYV393247:AZV393247 BIR393247:BJR393247 BSN393247:BTN393247 CCJ393247:CDJ393247 CMF393247:CNF393247 CWB393247:CXB393247 DFX393247:DGX393247 DPT393247:DQT393247 DZP393247:EAP393247 EJL393247:EKL393247 ETH393247:EUH393247 FDD393247:FED393247 FMZ393247:FNZ393247 FWV393247:FXV393247 GGR393247:GHR393247 GQN393247:GRN393247 HAJ393247:HBJ393247 HKF393247:HLF393247 HUB393247:HVB393247 IDX393247:IEX393247 INT393247:IOT393247 IXP393247:IYP393247 JHL393247:JIL393247 JRH393247:JSH393247 KBD393247:KCD393247 KKZ393247:KLZ393247 KUV393247:KVV393247 LER393247:LFR393247 LON393247:LPN393247 LYJ393247:LZJ393247 MIF393247:MJF393247 MSB393247:MTB393247 NBX393247:NCX393247 NLT393247:NMT393247 NVP393247:NWP393247 OFL393247:OGL393247 OPH393247:OQH393247 OZD393247:PAD393247 PIZ393247:PJZ393247 PSV393247:PTV393247 QCR393247:QDR393247 QMN393247:QNN393247 QWJ393247:QXJ393247 RGF393247:RHF393247 RQB393247:RRB393247 RZX393247:SAX393247 SJT393247:SKT393247 STP393247:SUP393247 TDL393247:TEL393247 TNH393247:TOH393247 TXD393247:TYD393247 UGZ393247:UHZ393247 UQV393247:URV393247 VAR393247:VBR393247 VKN393247:VLN393247 VUJ393247:VVJ393247 WEF393247:WFF393247 WOB393247:WPB393247 WXX393247:WYX393247 BP458783:CP458783 LL458783:ML458783 VH458783:WH458783 AFD458783:AGD458783 AOZ458783:APZ458783 AYV458783:AZV458783 BIR458783:BJR458783 BSN458783:BTN458783 CCJ458783:CDJ458783 CMF458783:CNF458783 CWB458783:CXB458783 DFX458783:DGX458783 DPT458783:DQT458783 DZP458783:EAP458783 EJL458783:EKL458783 ETH458783:EUH458783 FDD458783:FED458783 FMZ458783:FNZ458783 FWV458783:FXV458783 GGR458783:GHR458783 GQN458783:GRN458783 HAJ458783:HBJ458783 HKF458783:HLF458783 HUB458783:HVB458783 IDX458783:IEX458783 INT458783:IOT458783 IXP458783:IYP458783 JHL458783:JIL458783 JRH458783:JSH458783 KBD458783:KCD458783 KKZ458783:KLZ458783 KUV458783:KVV458783 LER458783:LFR458783 LON458783:LPN458783 LYJ458783:LZJ458783 MIF458783:MJF458783 MSB458783:MTB458783 NBX458783:NCX458783 NLT458783:NMT458783 NVP458783:NWP458783 OFL458783:OGL458783 OPH458783:OQH458783 OZD458783:PAD458783 PIZ458783:PJZ458783 PSV458783:PTV458783 QCR458783:QDR458783 QMN458783:QNN458783 QWJ458783:QXJ458783 RGF458783:RHF458783 RQB458783:RRB458783 RZX458783:SAX458783 SJT458783:SKT458783 STP458783:SUP458783 TDL458783:TEL458783 TNH458783:TOH458783 TXD458783:TYD458783 UGZ458783:UHZ458783 UQV458783:URV458783 VAR458783:VBR458783 VKN458783:VLN458783 VUJ458783:VVJ458783 WEF458783:WFF458783 WOB458783:WPB458783 WXX458783:WYX458783 BP524319:CP524319 LL524319:ML524319 VH524319:WH524319 AFD524319:AGD524319 AOZ524319:APZ524319 AYV524319:AZV524319 BIR524319:BJR524319 BSN524319:BTN524319 CCJ524319:CDJ524319 CMF524319:CNF524319 CWB524319:CXB524319 DFX524319:DGX524319 DPT524319:DQT524319 DZP524319:EAP524319 EJL524319:EKL524319 ETH524319:EUH524319 FDD524319:FED524319 FMZ524319:FNZ524319 FWV524319:FXV524319 GGR524319:GHR524319 GQN524319:GRN524319 HAJ524319:HBJ524319 HKF524319:HLF524319 HUB524319:HVB524319 IDX524319:IEX524319 INT524319:IOT524319 IXP524319:IYP524319 JHL524319:JIL524319 JRH524319:JSH524319 KBD524319:KCD524319 KKZ524319:KLZ524319 KUV524319:KVV524319 LER524319:LFR524319 LON524319:LPN524319 LYJ524319:LZJ524319 MIF524319:MJF524319 MSB524319:MTB524319 NBX524319:NCX524319 NLT524319:NMT524319 NVP524319:NWP524319 OFL524319:OGL524319 OPH524319:OQH524319 OZD524319:PAD524319 PIZ524319:PJZ524319 PSV524319:PTV524319 QCR524319:QDR524319 QMN524319:QNN524319 QWJ524319:QXJ524319 RGF524319:RHF524319 RQB524319:RRB524319 RZX524319:SAX524319 SJT524319:SKT524319 STP524319:SUP524319 TDL524319:TEL524319 TNH524319:TOH524319 TXD524319:TYD524319 UGZ524319:UHZ524319 UQV524319:URV524319 VAR524319:VBR524319 VKN524319:VLN524319 VUJ524319:VVJ524319 WEF524319:WFF524319 WOB524319:WPB524319 WXX524319:WYX524319 BP589855:CP589855 LL589855:ML589855 VH589855:WH589855 AFD589855:AGD589855 AOZ589855:APZ589855 AYV589855:AZV589855 BIR589855:BJR589855 BSN589855:BTN589855 CCJ589855:CDJ589855 CMF589855:CNF589855 CWB589855:CXB589855 DFX589855:DGX589855 DPT589855:DQT589855 DZP589855:EAP589855 EJL589855:EKL589855 ETH589855:EUH589855 FDD589855:FED589855 FMZ589855:FNZ589855 FWV589855:FXV589855 GGR589855:GHR589855 GQN589855:GRN589855 HAJ589855:HBJ589855 HKF589855:HLF589855 HUB589855:HVB589855 IDX589855:IEX589855 INT589855:IOT589855 IXP589855:IYP589855 JHL589855:JIL589855 JRH589855:JSH589855 KBD589855:KCD589855 KKZ589855:KLZ589855 KUV589855:KVV589855 LER589855:LFR589855 LON589855:LPN589855 LYJ589855:LZJ589855 MIF589855:MJF589855 MSB589855:MTB589855 NBX589855:NCX589855 NLT589855:NMT589855 NVP589855:NWP589855 OFL589855:OGL589855 OPH589855:OQH589855 OZD589855:PAD589855 PIZ589855:PJZ589855 PSV589855:PTV589855 QCR589855:QDR589855 QMN589855:QNN589855 QWJ589855:QXJ589855 RGF589855:RHF589855 RQB589855:RRB589855 RZX589855:SAX589855 SJT589855:SKT589855 STP589855:SUP589855 TDL589855:TEL589855 TNH589855:TOH589855 TXD589855:TYD589855 UGZ589855:UHZ589855 UQV589855:URV589855 VAR589855:VBR589855 VKN589855:VLN589855 VUJ589855:VVJ589855 WEF589855:WFF589855 WOB589855:WPB589855 WXX589855:WYX589855 BP655391:CP655391 LL655391:ML655391 VH655391:WH655391 AFD655391:AGD655391 AOZ655391:APZ655391 AYV655391:AZV655391 BIR655391:BJR655391 BSN655391:BTN655391 CCJ655391:CDJ655391 CMF655391:CNF655391 CWB655391:CXB655391 DFX655391:DGX655391 DPT655391:DQT655391 DZP655391:EAP655391 EJL655391:EKL655391 ETH655391:EUH655391 FDD655391:FED655391 FMZ655391:FNZ655391 FWV655391:FXV655391 GGR655391:GHR655391 GQN655391:GRN655391 HAJ655391:HBJ655391 HKF655391:HLF655391 HUB655391:HVB655391 IDX655391:IEX655391 INT655391:IOT655391 IXP655391:IYP655391 JHL655391:JIL655391 JRH655391:JSH655391 KBD655391:KCD655391 KKZ655391:KLZ655391 KUV655391:KVV655391 LER655391:LFR655391 LON655391:LPN655391 LYJ655391:LZJ655391 MIF655391:MJF655391 MSB655391:MTB655391 NBX655391:NCX655391 NLT655391:NMT655391 NVP655391:NWP655391 OFL655391:OGL655391 OPH655391:OQH655391 OZD655391:PAD655391 PIZ655391:PJZ655391 PSV655391:PTV655391 QCR655391:QDR655391 QMN655391:QNN655391 QWJ655391:QXJ655391 RGF655391:RHF655391 RQB655391:RRB655391 RZX655391:SAX655391 SJT655391:SKT655391 STP655391:SUP655391 TDL655391:TEL655391 TNH655391:TOH655391 TXD655391:TYD655391 UGZ655391:UHZ655391 UQV655391:URV655391 VAR655391:VBR655391 VKN655391:VLN655391 VUJ655391:VVJ655391 WEF655391:WFF655391 WOB655391:WPB655391 WXX655391:WYX655391 BP720927:CP720927 LL720927:ML720927 VH720927:WH720927 AFD720927:AGD720927 AOZ720927:APZ720927 AYV720927:AZV720927 BIR720927:BJR720927 BSN720927:BTN720927 CCJ720927:CDJ720927 CMF720927:CNF720927 CWB720927:CXB720927 DFX720927:DGX720927 DPT720927:DQT720927 DZP720927:EAP720927 EJL720927:EKL720927 ETH720927:EUH720927 FDD720927:FED720927 FMZ720927:FNZ720927 FWV720927:FXV720927 GGR720927:GHR720927 GQN720927:GRN720927 HAJ720927:HBJ720927 HKF720927:HLF720927 HUB720927:HVB720927 IDX720927:IEX720927 INT720927:IOT720927 IXP720927:IYP720927 JHL720927:JIL720927 JRH720927:JSH720927 KBD720927:KCD720927 KKZ720927:KLZ720927 KUV720927:KVV720927 LER720927:LFR720927 LON720927:LPN720927 LYJ720927:LZJ720927 MIF720927:MJF720927 MSB720927:MTB720927 NBX720927:NCX720927 NLT720927:NMT720927 NVP720927:NWP720927 OFL720927:OGL720927 OPH720927:OQH720927 OZD720927:PAD720927 PIZ720927:PJZ720927 PSV720927:PTV720927 QCR720927:QDR720927 QMN720927:QNN720927 QWJ720927:QXJ720927 RGF720927:RHF720927 RQB720927:RRB720927 RZX720927:SAX720927 SJT720927:SKT720927 STP720927:SUP720927 TDL720927:TEL720927 TNH720927:TOH720927 TXD720927:TYD720927 UGZ720927:UHZ720927 UQV720927:URV720927 VAR720927:VBR720927 VKN720927:VLN720927 VUJ720927:VVJ720927 WEF720927:WFF720927 WOB720927:WPB720927 WXX720927:WYX720927 BP786463:CP786463 LL786463:ML786463 VH786463:WH786463 AFD786463:AGD786463 AOZ786463:APZ786463 AYV786463:AZV786463 BIR786463:BJR786463 BSN786463:BTN786463 CCJ786463:CDJ786463 CMF786463:CNF786463 CWB786463:CXB786463 DFX786463:DGX786463 DPT786463:DQT786463 DZP786463:EAP786463 EJL786463:EKL786463 ETH786463:EUH786463 FDD786463:FED786463 FMZ786463:FNZ786463 FWV786463:FXV786463 GGR786463:GHR786463 GQN786463:GRN786463 HAJ786463:HBJ786463 HKF786463:HLF786463 HUB786463:HVB786463 IDX786463:IEX786463 INT786463:IOT786463 IXP786463:IYP786463 JHL786463:JIL786463 JRH786463:JSH786463 KBD786463:KCD786463 KKZ786463:KLZ786463 KUV786463:KVV786463 LER786463:LFR786463 LON786463:LPN786463 LYJ786463:LZJ786463 MIF786463:MJF786463 MSB786463:MTB786463 NBX786463:NCX786463 NLT786463:NMT786463 NVP786463:NWP786463 OFL786463:OGL786463 OPH786463:OQH786463 OZD786463:PAD786463 PIZ786463:PJZ786463 PSV786463:PTV786463 QCR786463:QDR786463 QMN786463:QNN786463 QWJ786463:QXJ786463 RGF786463:RHF786463 RQB786463:RRB786463 RZX786463:SAX786463 SJT786463:SKT786463 STP786463:SUP786463 TDL786463:TEL786463 TNH786463:TOH786463 TXD786463:TYD786463 UGZ786463:UHZ786463 UQV786463:URV786463 VAR786463:VBR786463 VKN786463:VLN786463 VUJ786463:VVJ786463 WEF786463:WFF786463 WOB786463:WPB786463 WXX786463:WYX786463 BP851999:CP851999 LL851999:ML851999 VH851999:WH851999 AFD851999:AGD851999 AOZ851999:APZ851999 AYV851999:AZV851999 BIR851999:BJR851999 BSN851999:BTN851999 CCJ851999:CDJ851999 CMF851999:CNF851999 CWB851999:CXB851999 DFX851999:DGX851999 DPT851999:DQT851999 DZP851999:EAP851999 EJL851999:EKL851999 ETH851999:EUH851999 FDD851999:FED851999 FMZ851999:FNZ851999 FWV851999:FXV851999 GGR851999:GHR851999 GQN851999:GRN851999 HAJ851999:HBJ851999 HKF851999:HLF851999 HUB851999:HVB851999 IDX851999:IEX851999 INT851999:IOT851999 IXP851999:IYP851999 JHL851999:JIL851999 JRH851999:JSH851999 KBD851999:KCD851999 KKZ851999:KLZ851999 KUV851999:KVV851999 LER851999:LFR851999 LON851999:LPN851999 LYJ851999:LZJ851999 MIF851999:MJF851999 MSB851999:MTB851999 NBX851999:NCX851999 NLT851999:NMT851999 NVP851999:NWP851999 OFL851999:OGL851999 OPH851999:OQH851999 OZD851999:PAD851999 PIZ851999:PJZ851999 PSV851999:PTV851999 QCR851999:QDR851999 QMN851999:QNN851999 QWJ851999:QXJ851999 RGF851999:RHF851999 RQB851999:RRB851999 RZX851999:SAX851999 SJT851999:SKT851999 STP851999:SUP851999 TDL851999:TEL851999 TNH851999:TOH851999 TXD851999:TYD851999 UGZ851999:UHZ851999 UQV851999:URV851999 VAR851999:VBR851999 VKN851999:VLN851999 VUJ851999:VVJ851999 WEF851999:WFF851999 WOB851999:WPB851999 WXX851999:WYX851999 BP917535:CP917535 LL917535:ML917535 VH917535:WH917535 AFD917535:AGD917535 AOZ917535:APZ917535 AYV917535:AZV917535 BIR917535:BJR917535 BSN917535:BTN917535 CCJ917535:CDJ917535 CMF917535:CNF917535 CWB917535:CXB917535 DFX917535:DGX917535 DPT917535:DQT917535 DZP917535:EAP917535 EJL917535:EKL917535 ETH917535:EUH917535 FDD917535:FED917535 FMZ917535:FNZ917535 FWV917535:FXV917535 GGR917535:GHR917535 GQN917535:GRN917535 HAJ917535:HBJ917535 HKF917535:HLF917535 HUB917535:HVB917535 IDX917535:IEX917535 INT917535:IOT917535 IXP917535:IYP917535 JHL917535:JIL917535 JRH917535:JSH917535 KBD917535:KCD917535 KKZ917535:KLZ917535 KUV917535:KVV917535 LER917535:LFR917535 LON917535:LPN917535 LYJ917535:LZJ917535 MIF917535:MJF917535 MSB917535:MTB917535 NBX917535:NCX917535 NLT917535:NMT917535 NVP917535:NWP917535 OFL917535:OGL917535 OPH917535:OQH917535 OZD917535:PAD917535 PIZ917535:PJZ917535 PSV917535:PTV917535 QCR917535:QDR917535 QMN917535:QNN917535 QWJ917535:QXJ917535 RGF917535:RHF917535 RQB917535:RRB917535 RZX917535:SAX917535 SJT917535:SKT917535 STP917535:SUP917535 TDL917535:TEL917535 TNH917535:TOH917535 TXD917535:TYD917535 UGZ917535:UHZ917535 UQV917535:URV917535 VAR917535:VBR917535 VKN917535:VLN917535 VUJ917535:VVJ917535 WEF917535:WFF917535 WOB917535:WPB917535 WXX917535:WYX917535 BP983071:CP983071 LL983071:ML983071 VH983071:WH983071 AFD983071:AGD983071 AOZ983071:APZ983071 AYV983071:AZV983071 BIR983071:BJR983071 BSN983071:BTN983071 CCJ983071:CDJ983071 CMF983071:CNF983071 CWB983071:CXB983071 DFX983071:DGX983071 DPT983071:DQT983071 DZP983071:EAP983071 EJL983071:EKL983071 ETH983071:EUH983071 FDD983071:FED983071 FMZ983071:FNZ983071 FWV983071:FXV983071 GGR983071:GHR983071 GQN983071:GRN983071 HAJ983071:HBJ983071 HKF983071:HLF983071 HUB983071:HVB983071 IDX983071:IEX983071 INT983071:IOT983071 IXP983071:IYP983071 JHL983071:JIL983071 JRH983071:JSH983071 KBD983071:KCD983071 KKZ983071:KLZ983071 KUV983071:KVV983071 LER983071:LFR983071 LON983071:LPN983071 LYJ983071:LZJ983071 MIF983071:MJF983071 MSB983071:MTB983071 NBX983071:NCX983071 NLT983071:NMT983071 NVP983071:NWP983071 OFL983071:OGL983071 OPH983071:OQH983071 OZD983071:PAD983071 PIZ983071:PJZ983071 PSV983071:PTV983071 QCR983071:QDR983071 QMN983071:QNN983071 QWJ983071:QXJ983071 RGF983071:RHF983071 RQB983071:RRB983071 RZX983071:SAX983071 SJT983071:SKT983071 STP983071:SUP983071 TDL983071:TEL983071 TNH983071:TOH983071 TXD983071:TYD983071 UGZ983071:UHZ983071 UQV983071:URV983071 VAR983071:VBR983071 VKN983071:VLN983071 VUJ983071:VVJ983071" xr:uid="{00000000-0002-0000-0500-000002000000}">
      <formula1>0</formula1>
      <formula2>1</formula2>
    </dataValidation>
    <dataValidation type="decimal" allowBlank="1" showInputMessage="1" showErrorMessage="1" errorTitle="Invalid data" error="Enter a number between 0 and 1 to represent the proportion of this activity that has been completed within this 100 metre section" promptTitle="Cumulative Progress" prompt="Enter a figure between 0 and 1 to represent the cumulative progress on this 1 km section at the end of the current reporting period" sqref="WBU983080:WFF983080 JA34:ML34 SW34:WH34 ACS34:AGD34 AMO34:APZ34 AWK34:AZV34 BGG34:BJR34 BQC34:BTN34 BZY34:CDJ34 CJU34:CNF34 CTQ34:CXB34 DDM34:DGX34 DNI34:DQT34 DXE34:EAP34 EHA34:EKL34 EQW34:EUH34 FAS34:FED34 FKO34:FNZ34 FUK34:FXV34 GEG34:GHR34 GOC34:GRN34 GXY34:HBJ34 HHU34:HLF34 HRQ34:HVB34 IBM34:IEX34 ILI34:IOT34 IVE34:IYP34 JFA34:JIL34 JOW34:JSH34 JYS34:KCD34 KIO34:KLZ34 KSK34:KVV34 LCG34:LFR34 LMC34:LPN34 LVY34:LZJ34 MFU34:MJF34 MPQ34:MTB34 MZM34:NCX34 NJI34:NMT34 NTE34:NWP34 ODA34:OGL34 OMW34:OQH34 OWS34:PAD34 PGO34:PJZ34 PQK34:PTV34 QAG34:QDR34 QKC34:QNN34 QTY34:QXJ34 RDU34:RHF34 RNQ34:RRB34 RXM34:SAX34 SHI34:SKT34 SRE34:SUP34 TBA34:TEL34 TKW34:TOH34 TUS34:TYD34 UEO34:UHZ34 UOK34:URV34 UYG34:VBR34 VIC34:VLN34 VRY34:VVJ34 WBU34:WFF34 WLQ34:WPB34 WVM34:WYX34 E65570:CP65570 JA65570:ML65570 SW65570:WH65570 ACS65570:AGD65570 AMO65570:APZ65570 AWK65570:AZV65570 BGG65570:BJR65570 BQC65570:BTN65570 BZY65570:CDJ65570 CJU65570:CNF65570 CTQ65570:CXB65570 DDM65570:DGX65570 DNI65570:DQT65570 DXE65570:EAP65570 EHA65570:EKL65570 EQW65570:EUH65570 FAS65570:FED65570 FKO65570:FNZ65570 FUK65570:FXV65570 GEG65570:GHR65570 GOC65570:GRN65570 GXY65570:HBJ65570 HHU65570:HLF65570 HRQ65570:HVB65570 IBM65570:IEX65570 ILI65570:IOT65570 IVE65570:IYP65570 JFA65570:JIL65570 JOW65570:JSH65570 JYS65570:KCD65570 KIO65570:KLZ65570 KSK65570:KVV65570 LCG65570:LFR65570 LMC65570:LPN65570 LVY65570:LZJ65570 MFU65570:MJF65570 MPQ65570:MTB65570 MZM65570:NCX65570 NJI65570:NMT65570 NTE65570:NWP65570 ODA65570:OGL65570 OMW65570:OQH65570 OWS65570:PAD65570 PGO65570:PJZ65570 PQK65570:PTV65570 QAG65570:QDR65570 QKC65570:QNN65570 QTY65570:QXJ65570 RDU65570:RHF65570 RNQ65570:RRB65570 RXM65570:SAX65570 SHI65570:SKT65570 SRE65570:SUP65570 TBA65570:TEL65570 TKW65570:TOH65570 TUS65570:TYD65570 UEO65570:UHZ65570 UOK65570:URV65570 UYG65570:VBR65570 VIC65570:VLN65570 VRY65570:VVJ65570 WBU65570:WFF65570 WLQ65570:WPB65570 WVM65570:WYX65570 E131106:CP131106 JA131106:ML131106 SW131106:WH131106 ACS131106:AGD131106 AMO131106:APZ131106 AWK131106:AZV131106 BGG131106:BJR131106 BQC131106:BTN131106 BZY131106:CDJ131106 CJU131106:CNF131106 CTQ131106:CXB131106 DDM131106:DGX131106 DNI131106:DQT131106 DXE131106:EAP131106 EHA131106:EKL131106 EQW131106:EUH131106 FAS131106:FED131106 FKO131106:FNZ131106 FUK131106:FXV131106 GEG131106:GHR131106 GOC131106:GRN131106 GXY131106:HBJ131106 HHU131106:HLF131106 HRQ131106:HVB131106 IBM131106:IEX131106 ILI131106:IOT131106 IVE131106:IYP131106 JFA131106:JIL131106 JOW131106:JSH131106 JYS131106:KCD131106 KIO131106:KLZ131106 KSK131106:KVV131106 LCG131106:LFR131106 LMC131106:LPN131106 LVY131106:LZJ131106 MFU131106:MJF131106 MPQ131106:MTB131106 MZM131106:NCX131106 NJI131106:NMT131106 NTE131106:NWP131106 ODA131106:OGL131106 OMW131106:OQH131106 OWS131106:PAD131106 PGO131106:PJZ131106 PQK131106:PTV131106 QAG131106:QDR131106 QKC131106:QNN131106 QTY131106:QXJ131106 RDU131106:RHF131106 RNQ131106:RRB131106 RXM131106:SAX131106 SHI131106:SKT131106 SRE131106:SUP131106 TBA131106:TEL131106 TKW131106:TOH131106 TUS131106:TYD131106 UEO131106:UHZ131106 UOK131106:URV131106 UYG131106:VBR131106 VIC131106:VLN131106 VRY131106:VVJ131106 WBU131106:WFF131106 WLQ131106:WPB131106 WVM131106:WYX131106 E196642:CP196642 JA196642:ML196642 SW196642:WH196642 ACS196642:AGD196642 AMO196642:APZ196642 AWK196642:AZV196642 BGG196642:BJR196642 BQC196642:BTN196642 BZY196642:CDJ196642 CJU196642:CNF196642 CTQ196642:CXB196642 DDM196642:DGX196642 DNI196642:DQT196642 DXE196642:EAP196642 EHA196642:EKL196642 EQW196642:EUH196642 FAS196642:FED196642 FKO196642:FNZ196642 FUK196642:FXV196642 GEG196642:GHR196642 GOC196642:GRN196642 GXY196642:HBJ196642 HHU196642:HLF196642 HRQ196642:HVB196642 IBM196642:IEX196642 ILI196642:IOT196642 IVE196642:IYP196642 JFA196642:JIL196642 JOW196642:JSH196642 JYS196642:KCD196642 KIO196642:KLZ196642 KSK196642:KVV196642 LCG196642:LFR196642 LMC196642:LPN196642 LVY196642:LZJ196642 MFU196642:MJF196642 MPQ196642:MTB196642 MZM196642:NCX196642 NJI196642:NMT196642 NTE196642:NWP196642 ODA196642:OGL196642 OMW196642:OQH196642 OWS196642:PAD196642 PGO196642:PJZ196642 PQK196642:PTV196642 QAG196642:QDR196642 QKC196642:QNN196642 QTY196642:QXJ196642 RDU196642:RHF196642 RNQ196642:RRB196642 RXM196642:SAX196642 SHI196642:SKT196642 SRE196642:SUP196642 TBA196642:TEL196642 TKW196642:TOH196642 TUS196642:TYD196642 UEO196642:UHZ196642 UOK196642:URV196642 UYG196642:VBR196642 VIC196642:VLN196642 VRY196642:VVJ196642 WBU196642:WFF196642 WLQ196642:WPB196642 WVM196642:WYX196642 E262178:CP262178 JA262178:ML262178 SW262178:WH262178 ACS262178:AGD262178 AMO262178:APZ262178 AWK262178:AZV262178 BGG262178:BJR262178 BQC262178:BTN262178 BZY262178:CDJ262178 CJU262178:CNF262178 CTQ262178:CXB262178 DDM262178:DGX262178 DNI262178:DQT262178 DXE262178:EAP262178 EHA262178:EKL262178 EQW262178:EUH262178 FAS262178:FED262178 FKO262178:FNZ262178 FUK262178:FXV262178 GEG262178:GHR262178 GOC262178:GRN262178 GXY262178:HBJ262178 HHU262178:HLF262178 HRQ262178:HVB262178 IBM262178:IEX262178 ILI262178:IOT262178 IVE262178:IYP262178 JFA262178:JIL262178 JOW262178:JSH262178 JYS262178:KCD262178 KIO262178:KLZ262178 KSK262178:KVV262178 LCG262178:LFR262178 LMC262178:LPN262178 LVY262178:LZJ262178 MFU262178:MJF262178 MPQ262178:MTB262178 MZM262178:NCX262178 NJI262178:NMT262178 NTE262178:NWP262178 ODA262178:OGL262178 OMW262178:OQH262178 OWS262178:PAD262178 PGO262178:PJZ262178 PQK262178:PTV262178 QAG262178:QDR262178 QKC262178:QNN262178 QTY262178:QXJ262178 RDU262178:RHF262178 RNQ262178:RRB262178 RXM262178:SAX262178 SHI262178:SKT262178 SRE262178:SUP262178 TBA262178:TEL262178 TKW262178:TOH262178 TUS262178:TYD262178 UEO262178:UHZ262178 UOK262178:URV262178 UYG262178:VBR262178 VIC262178:VLN262178 VRY262178:VVJ262178 WBU262178:WFF262178 WLQ262178:WPB262178 WVM262178:WYX262178 E327714:CP327714 JA327714:ML327714 SW327714:WH327714 ACS327714:AGD327714 AMO327714:APZ327714 AWK327714:AZV327714 BGG327714:BJR327714 BQC327714:BTN327714 BZY327714:CDJ327714 CJU327714:CNF327714 CTQ327714:CXB327714 DDM327714:DGX327714 DNI327714:DQT327714 DXE327714:EAP327714 EHA327714:EKL327714 EQW327714:EUH327714 FAS327714:FED327714 FKO327714:FNZ327714 FUK327714:FXV327714 GEG327714:GHR327714 GOC327714:GRN327714 GXY327714:HBJ327714 HHU327714:HLF327714 HRQ327714:HVB327714 IBM327714:IEX327714 ILI327714:IOT327714 IVE327714:IYP327714 JFA327714:JIL327714 JOW327714:JSH327714 JYS327714:KCD327714 KIO327714:KLZ327714 KSK327714:KVV327714 LCG327714:LFR327714 LMC327714:LPN327714 LVY327714:LZJ327714 MFU327714:MJF327714 MPQ327714:MTB327714 MZM327714:NCX327714 NJI327714:NMT327714 NTE327714:NWP327714 ODA327714:OGL327714 OMW327714:OQH327714 OWS327714:PAD327714 PGO327714:PJZ327714 PQK327714:PTV327714 QAG327714:QDR327714 QKC327714:QNN327714 QTY327714:QXJ327714 RDU327714:RHF327714 RNQ327714:RRB327714 RXM327714:SAX327714 SHI327714:SKT327714 SRE327714:SUP327714 TBA327714:TEL327714 TKW327714:TOH327714 TUS327714:TYD327714 UEO327714:UHZ327714 UOK327714:URV327714 UYG327714:VBR327714 VIC327714:VLN327714 VRY327714:VVJ327714 WBU327714:WFF327714 WLQ327714:WPB327714 WVM327714:WYX327714 E393250:CP393250 JA393250:ML393250 SW393250:WH393250 ACS393250:AGD393250 AMO393250:APZ393250 AWK393250:AZV393250 BGG393250:BJR393250 BQC393250:BTN393250 BZY393250:CDJ393250 CJU393250:CNF393250 CTQ393250:CXB393250 DDM393250:DGX393250 DNI393250:DQT393250 DXE393250:EAP393250 EHA393250:EKL393250 EQW393250:EUH393250 FAS393250:FED393250 FKO393250:FNZ393250 FUK393250:FXV393250 GEG393250:GHR393250 GOC393250:GRN393250 GXY393250:HBJ393250 HHU393250:HLF393250 HRQ393250:HVB393250 IBM393250:IEX393250 ILI393250:IOT393250 IVE393250:IYP393250 JFA393250:JIL393250 JOW393250:JSH393250 JYS393250:KCD393250 KIO393250:KLZ393250 KSK393250:KVV393250 LCG393250:LFR393250 LMC393250:LPN393250 LVY393250:LZJ393250 MFU393250:MJF393250 MPQ393250:MTB393250 MZM393250:NCX393250 NJI393250:NMT393250 NTE393250:NWP393250 ODA393250:OGL393250 OMW393250:OQH393250 OWS393250:PAD393250 PGO393250:PJZ393250 PQK393250:PTV393250 QAG393250:QDR393250 QKC393250:QNN393250 QTY393250:QXJ393250 RDU393250:RHF393250 RNQ393250:RRB393250 RXM393250:SAX393250 SHI393250:SKT393250 SRE393250:SUP393250 TBA393250:TEL393250 TKW393250:TOH393250 TUS393250:TYD393250 UEO393250:UHZ393250 UOK393250:URV393250 UYG393250:VBR393250 VIC393250:VLN393250 VRY393250:VVJ393250 WBU393250:WFF393250 WLQ393250:WPB393250 WVM393250:WYX393250 E458786:CP458786 JA458786:ML458786 SW458786:WH458786 ACS458786:AGD458786 AMO458786:APZ458786 AWK458786:AZV458786 BGG458786:BJR458786 BQC458786:BTN458786 BZY458786:CDJ458786 CJU458786:CNF458786 CTQ458786:CXB458786 DDM458786:DGX458786 DNI458786:DQT458786 DXE458786:EAP458786 EHA458786:EKL458786 EQW458786:EUH458786 FAS458786:FED458786 FKO458786:FNZ458786 FUK458786:FXV458786 GEG458786:GHR458786 GOC458786:GRN458786 GXY458786:HBJ458786 HHU458786:HLF458786 HRQ458786:HVB458786 IBM458786:IEX458786 ILI458786:IOT458786 IVE458786:IYP458786 JFA458786:JIL458786 JOW458786:JSH458786 JYS458786:KCD458786 KIO458786:KLZ458786 KSK458786:KVV458786 LCG458786:LFR458786 LMC458786:LPN458786 LVY458786:LZJ458786 MFU458786:MJF458786 MPQ458786:MTB458786 MZM458786:NCX458786 NJI458786:NMT458786 NTE458786:NWP458786 ODA458786:OGL458786 OMW458786:OQH458786 OWS458786:PAD458786 PGO458786:PJZ458786 PQK458786:PTV458786 QAG458786:QDR458786 QKC458786:QNN458786 QTY458786:QXJ458786 RDU458786:RHF458786 RNQ458786:RRB458786 RXM458786:SAX458786 SHI458786:SKT458786 SRE458786:SUP458786 TBA458786:TEL458786 TKW458786:TOH458786 TUS458786:TYD458786 UEO458786:UHZ458786 UOK458786:URV458786 UYG458786:VBR458786 VIC458786:VLN458786 VRY458786:VVJ458786 WBU458786:WFF458786 WLQ458786:WPB458786 WVM458786:WYX458786 E524322:CP524322 JA524322:ML524322 SW524322:WH524322 ACS524322:AGD524322 AMO524322:APZ524322 AWK524322:AZV524322 BGG524322:BJR524322 BQC524322:BTN524322 BZY524322:CDJ524322 CJU524322:CNF524322 CTQ524322:CXB524322 DDM524322:DGX524322 DNI524322:DQT524322 DXE524322:EAP524322 EHA524322:EKL524322 EQW524322:EUH524322 FAS524322:FED524322 FKO524322:FNZ524322 FUK524322:FXV524322 GEG524322:GHR524322 GOC524322:GRN524322 GXY524322:HBJ524322 HHU524322:HLF524322 HRQ524322:HVB524322 IBM524322:IEX524322 ILI524322:IOT524322 IVE524322:IYP524322 JFA524322:JIL524322 JOW524322:JSH524322 JYS524322:KCD524322 KIO524322:KLZ524322 KSK524322:KVV524322 LCG524322:LFR524322 LMC524322:LPN524322 LVY524322:LZJ524322 MFU524322:MJF524322 MPQ524322:MTB524322 MZM524322:NCX524322 NJI524322:NMT524322 NTE524322:NWP524322 ODA524322:OGL524322 OMW524322:OQH524322 OWS524322:PAD524322 PGO524322:PJZ524322 PQK524322:PTV524322 QAG524322:QDR524322 QKC524322:QNN524322 QTY524322:QXJ524322 RDU524322:RHF524322 RNQ524322:RRB524322 RXM524322:SAX524322 SHI524322:SKT524322 SRE524322:SUP524322 TBA524322:TEL524322 TKW524322:TOH524322 TUS524322:TYD524322 UEO524322:UHZ524322 UOK524322:URV524322 UYG524322:VBR524322 VIC524322:VLN524322 VRY524322:VVJ524322 WBU524322:WFF524322 WLQ524322:WPB524322 WVM524322:WYX524322 E589858:CP589858 JA589858:ML589858 SW589858:WH589858 ACS589858:AGD589858 AMO589858:APZ589858 AWK589858:AZV589858 BGG589858:BJR589858 BQC589858:BTN589858 BZY589858:CDJ589858 CJU589858:CNF589858 CTQ589858:CXB589858 DDM589858:DGX589858 DNI589858:DQT589858 DXE589858:EAP589858 EHA589858:EKL589858 EQW589858:EUH589858 FAS589858:FED589858 FKO589858:FNZ589858 FUK589858:FXV589858 GEG589858:GHR589858 GOC589858:GRN589858 GXY589858:HBJ589858 HHU589858:HLF589858 HRQ589858:HVB589858 IBM589858:IEX589858 ILI589858:IOT589858 IVE589858:IYP589858 JFA589858:JIL589858 JOW589858:JSH589858 JYS589858:KCD589858 KIO589858:KLZ589858 KSK589858:KVV589858 LCG589858:LFR589858 LMC589858:LPN589858 LVY589858:LZJ589858 MFU589858:MJF589858 MPQ589858:MTB589858 MZM589858:NCX589858 NJI589858:NMT589858 NTE589858:NWP589858 ODA589858:OGL589858 OMW589858:OQH589858 OWS589858:PAD589858 PGO589858:PJZ589858 PQK589858:PTV589858 QAG589858:QDR589858 QKC589858:QNN589858 QTY589858:QXJ589858 RDU589858:RHF589858 RNQ589858:RRB589858 RXM589858:SAX589858 SHI589858:SKT589858 SRE589858:SUP589858 TBA589858:TEL589858 TKW589858:TOH589858 TUS589858:TYD589858 UEO589858:UHZ589858 UOK589858:URV589858 UYG589858:VBR589858 VIC589858:VLN589858 VRY589858:VVJ589858 WBU589858:WFF589858 WLQ589858:WPB589858 WVM589858:WYX589858 E655394:CP655394 JA655394:ML655394 SW655394:WH655394 ACS655394:AGD655394 AMO655394:APZ655394 AWK655394:AZV655394 BGG655394:BJR655394 BQC655394:BTN655394 BZY655394:CDJ655394 CJU655394:CNF655394 CTQ655394:CXB655394 DDM655394:DGX655394 DNI655394:DQT655394 DXE655394:EAP655394 EHA655394:EKL655394 EQW655394:EUH655394 FAS655394:FED655394 FKO655394:FNZ655394 FUK655394:FXV655394 GEG655394:GHR655394 GOC655394:GRN655394 GXY655394:HBJ655394 HHU655394:HLF655394 HRQ655394:HVB655394 IBM655394:IEX655394 ILI655394:IOT655394 IVE655394:IYP655394 JFA655394:JIL655394 JOW655394:JSH655394 JYS655394:KCD655394 KIO655394:KLZ655394 KSK655394:KVV655394 LCG655394:LFR655394 LMC655394:LPN655394 LVY655394:LZJ655394 MFU655394:MJF655394 MPQ655394:MTB655394 MZM655394:NCX655394 NJI655394:NMT655394 NTE655394:NWP655394 ODA655394:OGL655394 OMW655394:OQH655394 OWS655394:PAD655394 PGO655394:PJZ655394 PQK655394:PTV655394 QAG655394:QDR655394 QKC655394:QNN655394 QTY655394:QXJ655394 RDU655394:RHF655394 RNQ655394:RRB655394 RXM655394:SAX655394 SHI655394:SKT655394 SRE655394:SUP655394 TBA655394:TEL655394 TKW655394:TOH655394 TUS655394:TYD655394 UEO655394:UHZ655394 UOK655394:URV655394 UYG655394:VBR655394 VIC655394:VLN655394 VRY655394:VVJ655394 WBU655394:WFF655394 WLQ655394:WPB655394 WVM655394:WYX655394 E720930:CP720930 JA720930:ML720930 SW720930:WH720930 ACS720930:AGD720930 AMO720930:APZ720930 AWK720930:AZV720930 BGG720930:BJR720930 BQC720930:BTN720930 BZY720930:CDJ720930 CJU720930:CNF720930 CTQ720930:CXB720930 DDM720930:DGX720930 DNI720930:DQT720930 DXE720930:EAP720930 EHA720930:EKL720930 EQW720930:EUH720930 FAS720930:FED720930 FKO720930:FNZ720930 FUK720930:FXV720930 GEG720930:GHR720930 GOC720930:GRN720930 GXY720930:HBJ720930 HHU720930:HLF720930 HRQ720930:HVB720930 IBM720930:IEX720930 ILI720930:IOT720930 IVE720930:IYP720930 JFA720930:JIL720930 JOW720930:JSH720930 JYS720930:KCD720930 KIO720930:KLZ720930 KSK720930:KVV720930 LCG720930:LFR720930 LMC720930:LPN720930 LVY720930:LZJ720930 MFU720930:MJF720930 MPQ720930:MTB720930 MZM720930:NCX720930 NJI720930:NMT720930 NTE720930:NWP720930 ODA720930:OGL720930 OMW720930:OQH720930 OWS720930:PAD720930 PGO720930:PJZ720930 PQK720930:PTV720930 QAG720930:QDR720930 QKC720930:QNN720930 QTY720930:QXJ720930 RDU720930:RHF720930 RNQ720930:RRB720930 RXM720930:SAX720930 SHI720930:SKT720930 SRE720930:SUP720930 TBA720930:TEL720930 TKW720930:TOH720930 TUS720930:TYD720930 UEO720930:UHZ720930 UOK720930:URV720930 UYG720930:VBR720930 VIC720930:VLN720930 VRY720930:VVJ720930 WBU720930:WFF720930 WLQ720930:WPB720930 WVM720930:WYX720930 E786466:CP786466 JA786466:ML786466 SW786466:WH786466 ACS786466:AGD786466 AMO786466:APZ786466 AWK786466:AZV786466 BGG786466:BJR786466 BQC786466:BTN786466 BZY786466:CDJ786466 CJU786466:CNF786466 CTQ786466:CXB786466 DDM786466:DGX786466 DNI786466:DQT786466 DXE786466:EAP786466 EHA786466:EKL786466 EQW786466:EUH786466 FAS786466:FED786466 FKO786466:FNZ786466 FUK786466:FXV786466 GEG786466:GHR786466 GOC786466:GRN786466 GXY786466:HBJ786466 HHU786466:HLF786466 HRQ786466:HVB786466 IBM786466:IEX786466 ILI786466:IOT786466 IVE786466:IYP786466 JFA786466:JIL786466 JOW786466:JSH786466 JYS786466:KCD786466 KIO786466:KLZ786466 KSK786466:KVV786466 LCG786466:LFR786466 LMC786466:LPN786466 LVY786466:LZJ786466 MFU786466:MJF786466 MPQ786466:MTB786466 MZM786466:NCX786466 NJI786466:NMT786466 NTE786466:NWP786466 ODA786466:OGL786466 OMW786466:OQH786466 OWS786466:PAD786466 PGO786466:PJZ786466 PQK786466:PTV786466 QAG786466:QDR786466 QKC786466:QNN786466 QTY786466:QXJ786466 RDU786466:RHF786466 RNQ786466:RRB786466 RXM786466:SAX786466 SHI786466:SKT786466 SRE786466:SUP786466 TBA786466:TEL786466 TKW786466:TOH786466 TUS786466:TYD786466 UEO786466:UHZ786466 UOK786466:URV786466 UYG786466:VBR786466 VIC786466:VLN786466 VRY786466:VVJ786466 WBU786466:WFF786466 WLQ786466:WPB786466 WVM786466:WYX786466 E852002:CP852002 JA852002:ML852002 SW852002:WH852002 ACS852002:AGD852002 AMO852002:APZ852002 AWK852002:AZV852002 BGG852002:BJR852002 BQC852002:BTN852002 BZY852002:CDJ852002 CJU852002:CNF852002 CTQ852002:CXB852002 DDM852002:DGX852002 DNI852002:DQT852002 DXE852002:EAP852002 EHA852002:EKL852002 EQW852002:EUH852002 FAS852002:FED852002 FKO852002:FNZ852002 FUK852002:FXV852002 GEG852002:GHR852002 GOC852002:GRN852002 GXY852002:HBJ852002 HHU852002:HLF852002 HRQ852002:HVB852002 IBM852002:IEX852002 ILI852002:IOT852002 IVE852002:IYP852002 JFA852002:JIL852002 JOW852002:JSH852002 JYS852002:KCD852002 KIO852002:KLZ852002 KSK852002:KVV852002 LCG852002:LFR852002 LMC852002:LPN852002 LVY852002:LZJ852002 MFU852002:MJF852002 MPQ852002:MTB852002 MZM852002:NCX852002 NJI852002:NMT852002 NTE852002:NWP852002 ODA852002:OGL852002 OMW852002:OQH852002 OWS852002:PAD852002 PGO852002:PJZ852002 PQK852002:PTV852002 QAG852002:QDR852002 QKC852002:QNN852002 QTY852002:QXJ852002 RDU852002:RHF852002 RNQ852002:RRB852002 RXM852002:SAX852002 SHI852002:SKT852002 SRE852002:SUP852002 TBA852002:TEL852002 TKW852002:TOH852002 TUS852002:TYD852002 UEO852002:UHZ852002 UOK852002:URV852002 UYG852002:VBR852002 VIC852002:VLN852002 VRY852002:VVJ852002 WBU852002:WFF852002 WLQ852002:WPB852002 WVM852002:WYX852002 E917538:CP917538 JA917538:ML917538 SW917538:WH917538 ACS917538:AGD917538 AMO917538:APZ917538 AWK917538:AZV917538 BGG917538:BJR917538 BQC917538:BTN917538 BZY917538:CDJ917538 CJU917538:CNF917538 CTQ917538:CXB917538 DDM917538:DGX917538 DNI917538:DQT917538 DXE917538:EAP917538 EHA917538:EKL917538 EQW917538:EUH917538 FAS917538:FED917538 FKO917538:FNZ917538 FUK917538:FXV917538 GEG917538:GHR917538 GOC917538:GRN917538 GXY917538:HBJ917538 HHU917538:HLF917538 HRQ917538:HVB917538 IBM917538:IEX917538 ILI917538:IOT917538 IVE917538:IYP917538 JFA917538:JIL917538 JOW917538:JSH917538 JYS917538:KCD917538 KIO917538:KLZ917538 KSK917538:KVV917538 LCG917538:LFR917538 LMC917538:LPN917538 LVY917538:LZJ917538 MFU917538:MJF917538 MPQ917538:MTB917538 MZM917538:NCX917538 NJI917538:NMT917538 NTE917538:NWP917538 ODA917538:OGL917538 OMW917538:OQH917538 OWS917538:PAD917538 PGO917538:PJZ917538 PQK917538:PTV917538 QAG917538:QDR917538 QKC917538:QNN917538 QTY917538:QXJ917538 RDU917538:RHF917538 RNQ917538:RRB917538 RXM917538:SAX917538 SHI917538:SKT917538 SRE917538:SUP917538 TBA917538:TEL917538 TKW917538:TOH917538 TUS917538:TYD917538 UEO917538:UHZ917538 UOK917538:URV917538 UYG917538:VBR917538 VIC917538:VLN917538 VRY917538:VVJ917538 WBU917538:WFF917538 WLQ917538:WPB917538 WVM917538:WYX917538 E983074:CP983074 JA983074:ML983074 SW983074:WH983074 ACS983074:AGD983074 AMO983074:APZ983074 AWK983074:AZV983074 BGG983074:BJR983074 BQC983074:BTN983074 BZY983074:CDJ983074 CJU983074:CNF983074 CTQ983074:CXB983074 DDM983074:DGX983074 DNI983074:DQT983074 DXE983074:EAP983074 EHA983074:EKL983074 EQW983074:EUH983074 FAS983074:FED983074 FKO983074:FNZ983074 FUK983074:FXV983074 GEG983074:GHR983074 GOC983074:GRN983074 GXY983074:HBJ983074 HHU983074:HLF983074 HRQ983074:HVB983074 IBM983074:IEX983074 ILI983074:IOT983074 IVE983074:IYP983074 JFA983074:JIL983074 JOW983074:JSH983074 JYS983074:KCD983074 KIO983074:KLZ983074 KSK983074:KVV983074 LCG983074:LFR983074 LMC983074:LPN983074 LVY983074:LZJ983074 MFU983074:MJF983074 MPQ983074:MTB983074 MZM983074:NCX983074 NJI983074:NMT983074 NTE983074:NWP983074 ODA983074:OGL983074 OMW983074:OQH983074 OWS983074:PAD983074 PGO983074:PJZ983074 PQK983074:PTV983074 QAG983074:QDR983074 QKC983074:QNN983074 QTY983074:QXJ983074 RDU983074:RHF983074 RNQ983074:RRB983074 RXM983074:SAX983074 SHI983074:SKT983074 SRE983074:SUP983074 TBA983074:TEL983074 TKW983074:TOH983074 TUS983074:TYD983074 UEO983074:UHZ983074 UOK983074:URV983074 UYG983074:VBR983074 VIC983074:VLN983074 VRY983074:VVJ983074 WBU983074:WFF983074 WLQ983074:WPB983074 WVM983074:WYX983074 WLQ983080:WPB983080 JA37:ML37 SW37:WH37 ACS37:AGD37 AMO37:APZ37 AWK37:AZV37 BGG37:BJR37 BQC37:BTN37 BZY37:CDJ37 CJU37:CNF37 CTQ37:CXB37 DDM37:DGX37 DNI37:DQT37 DXE37:EAP37 EHA37:EKL37 EQW37:EUH37 FAS37:FED37 FKO37:FNZ37 FUK37:FXV37 GEG37:GHR37 GOC37:GRN37 GXY37:HBJ37 HHU37:HLF37 HRQ37:HVB37 IBM37:IEX37 ILI37:IOT37 IVE37:IYP37 JFA37:JIL37 JOW37:JSH37 JYS37:KCD37 KIO37:KLZ37 KSK37:KVV37 LCG37:LFR37 LMC37:LPN37 LVY37:LZJ37 MFU37:MJF37 MPQ37:MTB37 MZM37:NCX37 NJI37:NMT37 NTE37:NWP37 ODA37:OGL37 OMW37:OQH37 OWS37:PAD37 PGO37:PJZ37 PQK37:PTV37 QAG37:QDR37 QKC37:QNN37 QTY37:QXJ37 RDU37:RHF37 RNQ37:RRB37 RXM37:SAX37 SHI37:SKT37 SRE37:SUP37 TBA37:TEL37 TKW37:TOH37 TUS37:TYD37 UEO37:UHZ37 UOK37:URV37 UYG37:VBR37 VIC37:VLN37 VRY37:VVJ37 WBU37:WFF37 WLQ37:WPB37 WVM37:WYX37 E65573:CP65573 JA65573:ML65573 SW65573:WH65573 ACS65573:AGD65573 AMO65573:APZ65573 AWK65573:AZV65573 BGG65573:BJR65573 BQC65573:BTN65573 BZY65573:CDJ65573 CJU65573:CNF65573 CTQ65573:CXB65573 DDM65573:DGX65573 DNI65573:DQT65573 DXE65573:EAP65573 EHA65573:EKL65573 EQW65573:EUH65573 FAS65573:FED65573 FKO65573:FNZ65573 FUK65573:FXV65573 GEG65573:GHR65573 GOC65573:GRN65573 GXY65573:HBJ65573 HHU65573:HLF65573 HRQ65573:HVB65573 IBM65573:IEX65573 ILI65573:IOT65573 IVE65573:IYP65573 JFA65573:JIL65573 JOW65573:JSH65573 JYS65573:KCD65573 KIO65573:KLZ65573 KSK65573:KVV65573 LCG65573:LFR65573 LMC65573:LPN65573 LVY65573:LZJ65573 MFU65573:MJF65573 MPQ65573:MTB65573 MZM65573:NCX65573 NJI65573:NMT65573 NTE65573:NWP65573 ODA65573:OGL65573 OMW65573:OQH65573 OWS65573:PAD65573 PGO65573:PJZ65573 PQK65573:PTV65573 QAG65573:QDR65573 QKC65573:QNN65573 QTY65573:QXJ65573 RDU65573:RHF65573 RNQ65573:RRB65573 RXM65573:SAX65573 SHI65573:SKT65573 SRE65573:SUP65573 TBA65573:TEL65573 TKW65573:TOH65573 TUS65573:TYD65573 UEO65573:UHZ65573 UOK65573:URV65573 UYG65573:VBR65573 VIC65573:VLN65573 VRY65573:VVJ65573 WBU65573:WFF65573 WLQ65573:WPB65573 WVM65573:WYX65573 E131109:CP131109 JA131109:ML131109 SW131109:WH131109 ACS131109:AGD131109 AMO131109:APZ131109 AWK131109:AZV131109 BGG131109:BJR131109 BQC131109:BTN131109 BZY131109:CDJ131109 CJU131109:CNF131109 CTQ131109:CXB131109 DDM131109:DGX131109 DNI131109:DQT131109 DXE131109:EAP131109 EHA131109:EKL131109 EQW131109:EUH131109 FAS131109:FED131109 FKO131109:FNZ131109 FUK131109:FXV131109 GEG131109:GHR131109 GOC131109:GRN131109 GXY131109:HBJ131109 HHU131109:HLF131109 HRQ131109:HVB131109 IBM131109:IEX131109 ILI131109:IOT131109 IVE131109:IYP131109 JFA131109:JIL131109 JOW131109:JSH131109 JYS131109:KCD131109 KIO131109:KLZ131109 KSK131109:KVV131109 LCG131109:LFR131109 LMC131109:LPN131109 LVY131109:LZJ131109 MFU131109:MJF131109 MPQ131109:MTB131109 MZM131109:NCX131109 NJI131109:NMT131109 NTE131109:NWP131109 ODA131109:OGL131109 OMW131109:OQH131109 OWS131109:PAD131109 PGO131109:PJZ131109 PQK131109:PTV131109 QAG131109:QDR131109 QKC131109:QNN131109 QTY131109:QXJ131109 RDU131109:RHF131109 RNQ131109:RRB131109 RXM131109:SAX131109 SHI131109:SKT131109 SRE131109:SUP131109 TBA131109:TEL131109 TKW131109:TOH131109 TUS131109:TYD131109 UEO131109:UHZ131109 UOK131109:URV131109 UYG131109:VBR131109 VIC131109:VLN131109 VRY131109:VVJ131109 WBU131109:WFF131109 WLQ131109:WPB131109 WVM131109:WYX131109 E196645:CP196645 JA196645:ML196645 SW196645:WH196645 ACS196645:AGD196645 AMO196645:APZ196645 AWK196645:AZV196645 BGG196645:BJR196645 BQC196645:BTN196645 BZY196645:CDJ196645 CJU196645:CNF196645 CTQ196645:CXB196645 DDM196645:DGX196645 DNI196645:DQT196645 DXE196645:EAP196645 EHA196645:EKL196645 EQW196645:EUH196645 FAS196645:FED196645 FKO196645:FNZ196645 FUK196645:FXV196645 GEG196645:GHR196645 GOC196645:GRN196645 GXY196645:HBJ196645 HHU196645:HLF196645 HRQ196645:HVB196645 IBM196645:IEX196645 ILI196645:IOT196645 IVE196645:IYP196645 JFA196645:JIL196645 JOW196645:JSH196645 JYS196645:KCD196645 KIO196645:KLZ196645 KSK196645:KVV196645 LCG196645:LFR196645 LMC196645:LPN196645 LVY196645:LZJ196645 MFU196645:MJF196645 MPQ196645:MTB196645 MZM196645:NCX196645 NJI196645:NMT196645 NTE196645:NWP196645 ODA196645:OGL196645 OMW196645:OQH196645 OWS196645:PAD196645 PGO196645:PJZ196645 PQK196645:PTV196645 QAG196645:QDR196645 QKC196645:QNN196645 QTY196645:QXJ196645 RDU196645:RHF196645 RNQ196645:RRB196645 RXM196645:SAX196645 SHI196645:SKT196645 SRE196645:SUP196645 TBA196645:TEL196645 TKW196645:TOH196645 TUS196645:TYD196645 UEO196645:UHZ196645 UOK196645:URV196645 UYG196645:VBR196645 VIC196645:VLN196645 VRY196645:VVJ196645 WBU196645:WFF196645 WLQ196645:WPB196645 WVM196645:WYX196645 E262181:CP262181 JA262181:ML262181 SW262181:WH262181 ACS262181:AGD262181 AMO262181:APZ262181 AWK262181:AZV262181 BGG262181:BJR262181 BQC262181:BTN262181 BZY262181:CDJ262181 CJU262181:CNF262181 CTQ262181:CXB262181 DDM262181:DGX262181 DNI262181:DQT262181 DXE262181:EAP262181 EHA262181:EKL262181 EQW262181:EUH262181 FAS262181:FED262181 FKO262181:FNZ262181 FUK262181:FXV262181 GEG262181:GHR262181 GOC262181:GRN262181 GXY262181:HBJ262181 HHU262181:HLF262181 HRQ262181:HVB262181 IBM262181:IEX262181 ILI262181:IOT262181 IVE262181:IYP262181 JFA262181:JIL262181 JOW262181:JSH262181 JYS262181:KCD262181 KIO262181:KLZ262181 KSK262181:KVV262181 LCG262181:LFR262181 LMC262181:LPN262181 LVY262181:LZJ262181 MFU262181:MJF262181 MPQ262181:MTB262181 MZM262181:NCX262181 NJI262181:NMT262181 NTE262181:NWP262181 ODA262181:OGL262181 OMW262181:OQH262181 OWS262181:PAD262181 PGO262181:PJZ262181 PQK262181:PTV262181 QAG262181:QDR262181 QKC262181:QNN262181 QTY262181:QXJ262181 RDU262181:RHF262181 RNQ262181:RRB262181 RXM262181:SAX262181 SHI262181:SKT262181 SRE262181:SUP262181 TBA262181:TEL262181 TKW262181:TOH262181 TUS262181:TYD262181 UEO262181:UHZ262181 UOK262181:URV262181 UYG262181:VBR262181 VIC262181:VLN262181 VRY262181:VVJ262181 WBU262181:WFF262181 WLQ262181:WPB262181 WVM262181:WYX262181 E327717:CP327717 JA327717:ML327717 SW327717:WH327717 ACS327717:AGD327717 AMO327717:APZ327717 AWK327717:AZV327717 BGG327717:BJR327717 BQC327717:BTN327717 BZY327717:CDJ327717 CJU327717:CNF327717 CTQ327717:CXB327717 DDM327717:DGX327717 DNI327717:DQT327717 DXE327717:EAP327717 EHA327717:EKL327717 EQW327717:EUH327717 FAS327717:FED327717 FKO327717:FNZ327717 FUK327717:FXV327717 GEG327717:GHR327717 GOC327717:GRN327717 GXY327717:HBJ327717 HHU327717:HLF327717 HRQ327717:HVB327717 IBM327717:IEX327717 ILI327717:IOT327717 IVE327717:IYP327717 JFA327717:JIL327717 JOW327717:JSH327717 JYS327717:KCD327717 KIO327717:KLZ327717 KSK327717:KVV327717 LCG327717:LFR327717 LMC327717:LPN327717 LVY327717:LZJ327717 MFU327717:MJF327717 MPQ327717:MTB327717 MZM327717:NCX327717 NJI327717:NMT327717 NTE327717:NWP327717 ODA327717:OGL327717 OMW327717:OQH327717 OWS327717:PAD327717 PGO327717:PJZ327717 PQK327717:PTV327717 QAG327717:QDR327717 QKC327717:QNN327717 QTY327717:QXJ327717 RDU327717:RHF327717 RNQ327717:RRB327717 RXM327717:SAX327717 SHI327717:SKT327717 SRE327717:SUP327717 TBA327717:TEL327717 TKW327717:TOH327717 TUS327717:TYD327717 UEO327717:UHZ327717 UOK327717:URV327717 UYG327717:VBR327717 VIC327717:VLN327717 VRY327717:VVJ327717 WBU327717:WFF327717 WLQ327717:WPB327717 WVM327717:WYX327717 E393253:CP393253 JA393253:ML393253 SW393253:WH393253 ACS393253:AGD393253 AMO393253:APZ393253 AWK393253:AZV393253 BGG393253:BJR393253 BQC393253:BTN393253 BZY393253:CDJ393253 CJU393253:CNF393253 CTQ393253:CXB393253 DDM393253:DGX393253 DNI393253:DQT393253 DXE393253:EAP393253 EHA393253:EKL393253 EQW393253:EUH393253 FAS393253:FED393253 FKO393253:FNZ393253 FUK393253:FXV393253 GEG393253:GHR393253 GOC393253:GRN393253 GXY393253:HBJ393253 HHU393253:HLF393253 HRQ393253:HVB393253 IBM393253:IEX393253 ILI393253:IOT393253 IVE393253:IYP393253 JFA393253:JIL393253 JOW393253:JSH393253 JYS393253:KCD393253 KIO393253:KLZ393253 KSK393253:KVV393253 LCG393253:LFR393253 LMC393253:LPN393253 LVY393253:LZJ393253 MFU393253:MJF393253 MPQ393253:MTB393253 MZM393253:NCX393253 NJI393253:NMT393253 NTE393253:NWP393253 ODA393253:OGL393253 OMW393253:OQH393253 OWS393253:PAD393253 PGO393253:PJZ393253 PQK393253:PTV393253 QAG393253:QDR393253 QKC393253:QNN393253 QTY393253:QXJ393253 RDU393253:RHF393253 RNQ393253:RRB393253 RXM393253:SAX393253 SHI393253:SKT393253 SRE393253:SUP393253 TBA393253:TEL393253 TKW393253:TOH393253 TUS393253:TYD393253 UEO393253:UHZ393253 UOK393253:URV393253 UYG393253:VBR393253 VIC393253:VLN393253 VRY393253:VVJ393253 WBU393253:WFF393253 WLQ393253:WPB393253 WVM393253:WYX393253 E458789:CP458789 JA458789:ML458789 SW458789:WH458789 ACS458789:AGD458789 AMO458789:APZ458789 AWK458789:AZV458789 BGG458789:BJR458789 BQC458789:BTN458789 BZY458789:CDJ458789 CJU458789:CNF458789 CTQ458789:CXB458789 DDM458789:DGX458789 DNI458789:DQT458789 DXE458789:EAP458789 EHA458789:EKL458789 EQW458789:EUH458789 FAS458789:FED458789 FKO458789:FNZ458789 FUK458789:FXV458789 GEG458789:GHR458789 GOC458789:GRN458789 GXY458789:HBJ458789 HHU458789:HLF458789 HRQ458789:HVB458789 IBM458789:IEX458789 ILI458789:IOT458789 IVE458789:IYP458789 JFA458789:JIL458789 JOW458789:JSH458789 JYS458789:KCD458789 KIO458789:KLZ458789 KSK458789:KVV458789 LCG458789:LFR458789 LMC458789:LPN458789 LVY458789:LZJ458789 MFU458789:MJF458789 MPQ458789:MTB458789 MZM458789:NCX458789 NJI458789:NMT458789 NTE458789:NWP458789 ODA458789:OGL458789 OMW458789:OQH458789 OWS458789:PAD458789 PGO458789:PJZ458789 PQK458789:PTV458789 QAG458789:QDR458789 QKC458789:QNN458789 QTY458789:QXJ458789 RDU458789:RHF458789 RNQ458789:RRB458789 RXM458789:SAX458789 SHI458789:SKT458789 SRE458789:SUP458789 TBA458789:TEL458789 TKW458789:TOH458789 TUS458789:TYD458789 UEO458789:UHZ458789 UOK458789:URV458789 UYG458789:VBR458789 VIC458789:VLN458789 VRY458789:VVJ458789 WBU458789:WFF458789 WLQ458789:WPB458789 WVM458789:WYX458789 E524325:CP524325 JA524325:ML524325 SW524325:WH524325 ACS524325:AGD524325 AMO524325:APZ524325 AWK524325:AZV524325 BGG524325:BJR524325 BQC524325:BTN524325 BZY524325:CDJ524325 CJU524325:CNF524325 CTQ524325:CXB524325 DDM524325:DGX524325 DNI524325:DQT524325 DXE524325:EAP524325 EHA524325:EKL524325 EQW524325:EUH524325 FAS524325:FED524325 FKO524325:FNZ524325 FUK524325:FXV524325 GEG524325:GHR524325 GOC524325:GRN524325 GXY524325:HBJ524325 HHU524325:HLF524325 HRQ524325:HVB524325 IBM524325:IEX524325 ILI524325:IOT524325 IVE524325:IYP524325 JFA524325:JIL524325 JOW524325:JSH524325 JYS524325:KCD524325 KIO524325:KLZ524325 KSK524325:KVV524325 LCG524325:LFR524325 LMC524325:LPN524325 LVY524325:LZJ524325 MFU524325:MJF524325 MPQ524325:MTB524325 MZM524325:NCX524325 NJI524325:NMT524325 NTE524325:NWP524325 ODA524325:OGL524325 OMW524325:OQH524325 OWS524325:PAD524325 PGO524325:PJZ524325 PQK524325:PTV524325 QAG524325:QDR524325 QKC524325:QNN524325 QTY524325:QXJ524325 RDU524325:RHF524325 RNQ524325:RRB524325 RXM524325:SAX524325 SHI524325:SKT524325 SRE524325:SUP524325 TBA524325:TEL524325 TKW524325:TOH524325 TUS524325:TYD524325 UEO524325:UHZ524325 UOK524325:URV524325 UYG524325:VBR524325 VIC524325:VLN524325 VRY524325:VVJ524325 WBU524325:WFF524325 WLQ524325:WPB524325 WVM524325:WYX524325 E589861:CP589861 JA589861:ML589861 SW589861:WH589861 ACS589861:AGD589861 AMO589861:APZ589861 AWK589861:AZV589861 BGG589861:BJR589861 BQC589861:BTN589861 BZY589861:CDJ589861 CJU589861:CNF589861 CTQ589861:CXB589861 DDM589861:DGX589861 DNI589861:DQT589861 DXE589861:EAP589861 EHA589861:EKL589861 EQW589861:EUH589861 FAS589861:FED589861 FKO589861:FNZ589861 FUK589861:FXV589861 GEG589861:GHR589861 GOC589861:GRN589861 GXY589861:HBJ589861 HHU589861:HLF589861 HRQ589861:HVB589861 IBM589861:IEX589861 ILI589861:IOT589861 IVE589861:IYP589861 JFA589861:JIL589861 JOW589861:JSH589861 JYS589861:KCD589861 KIO589861:KLZ589861 KSK589861:KVV589861 LCG589861:LFR589861 LMC589861:LPN589861 LVY589861:LZJ589861 MFU589861:MJF589861 MPQ589861:MTB589861 MZM589861:NCX589861 NJI589861:NMT589861 NTE589861:NWP589861 ODA589861:OGL589861 OMW589861:OQH589861 OWS589861:PAD589861 PGO589861:PJZ589861 PQK589861:PTV589861 QAG589861:QDR589861 QKC589861:QNN589861 QTY589861:QXJ589861 RDU589861:RHF589861 RNQ589861:RRB589861 RXM589861:SAX589861 SHI589861:SKT589861 SRE589861:SUP589861 TBA589861:TEL589861 TKW589861:TOH589861 TUS589861:TYD589861 UEO589861:UHZ589861 UOK589861:URV589861 UYG589861:VBR589861 VIC589861:VLN589861 VRY589861:VVJ589861 WBU589861:WFF589861 WLQ589861:WPB589861 WVM589861:WYX589861 E655397:CP655397 JA655397:ML655397 SW655397:WH655397 ACS655397:AGD655397 AMO655397:APZ655397 AWK655397:AZV655397 BGG655397:BJR655397 BQC655397:BTN655397 BZY655397:CDJ655397 CJU655397:CNF655397 CTQ655397:CXB655397 DDM655397:DGX655397 DNI655397:DQT655397 DXE655397:EAP655397 EHA655397:EKL655397 EQW655397:EUH655397 FAS655397:FED655397 FKO655397:FNZ655397 FUK655397:FXV655397 GEG655397:GHR655397 GOC655397:GRN655397 GXY655397:HBJ655397 HHU655397:HLF655397 HRQ655397:HVB655397 IBM655397:IEX655397 ILI655397:IOT655397 IVE655397:IYP655397 JFA655397:JIL655397 JOW655397:JSH655397 JYS655397:KCD655397 KIO655397:KLZ655397 KSK655397:KVV655397 LCG655397:LFR655397 LMC655397:LPN655397 LVY655397:LZJ655397 MFU655397:MJF655397 MPQ655397:MTB655397 MZM655397:NCX655397 NJI655397:NMT655397 NTE655397:NWP655397 ODA655397:OGL655397 OMW655397:OQH655397 OWS655397:PAD655397 PGO655397:PJZ655397 PQK655397:PTV655397 QAG655397:QDR655397 QKC655397:QNN655397 QTY655397:QXJ655397 RDU655397:RHF655397 RNQ655397:RRB655397 RXM655397:SAX655397 SHI655397:SKT655397 SRE655397:SUP655397 TBA655397:TEL655397 TKW655397:TOH655397 TUS655397:TYD655397 UEO655397:UHZ655397 UOK655397:URV655397 UYG655397:VBR655397 VIC655397:VLN655397 VRY655397:VVJ655397 WBU655397:WFF655397 WLQ655397:WPB655397 WVM655397:WYX655397 E720933:CP720933 JA720933:ML720933 SW720933:WH720933 ACS720933:AGD720933 AMO720933:APZ720933 AWK720933:AZV720933 BGG720933:BJR720933 BQC720933:BTN720933 BZY720933:CDJ720933 CJU720933:CNF720933 CTQ720933:CXB720933 DDM720933:DGX720933 DNI720933:DQT720933 DXE720933:EAP720933 EHA720933:EKL720933 EQW720933:EUH720933 FAS720933:FED720933 FKO720933:FNZ720933 FUK720933:FXV720933 GEG720933:GHR720933 GOC720933:GRN720933 GXY720933:HBJ720933 HHU720933:HLF720933 HRQ720933:HVB720933 IBM720933:IEX720933 ILI720933:IOT720933 IVE720933:IYP720933 JFA720933:JIL720933 JOW720933:JSH720933 JYS720933:KCD720933 KIO720933:KLZ720933 KSK720933:KVV720933 LCG720933:LFR720933 LMC720933:LPN720933 LVY720933:LZJ720933 MFU720933:MJF720933 MPQ720933:MTB720933 MZM720933:NCX720933 NJI720933:NMT720933 NTE720933:NWP720933 ODA720933:OGL720933 OMW720933:OQH720933 OWS720933:PAD720933 PGO720933:PJZ720933 PQK720933:PTV720933 QAG720933:QDR720933 QKC720933:QNN720933 QTY720933:QXJ720933 RDU720933:RHF720933 RNQ720933:RRB720933 RXM720933:SAX720933 SHI720933:SKT720933 SRE720933:SUP720933 TBA720933:TEL720933 TKW720933:TOH720933 TUS720933:TYD720933 UEO720933:UHZ720933 UOK720933:URV720933 UYG720933:VBR720933 VIC720933:VLN720933 VRY720933:VVJ720933 WBU720933:WFF720933 WLQ720933:WPB720933 WVM720933:WYX720933 E786469:CP786469 JA786469:ML786469 SW786469:WH786469 ACS786469:AGD786469 AMO786469:APZ786469 AWK786469:AZV786469 BGG786469:BJR786469 BQC786469:BTN786469 BZY786469:CDJ786469 CJU786469:CNF786469 CTQ786469:CXB786469 DDM786469:DGX786469 DNI786469:DQT786469 DXE786469:EAP786469 EHA786469:EKL786469 EQW786469:EUH786469 FAS786469:FED786469 FKO786469:FNZ786469 FUK786469:FXV786469 GEG786469:GHR786469 GOC786469:GRN786469 GXY786469:HBJ786469 HHU786469:HLF786469 HRQ786469:HVB786469 IBM786469:IEX786469 ILI786469:IOT786469 IVE786469:IYP786469 JFA786469:JIL786469 JOW786469:JSH786469 JYS786469:KCD786469 KIO786469:KLZ786469 KSK786469:KVV786469 LCG786469:LFR786469 LMC786469:LPN786469 LVY786469:LZJ786469 MFU786469:MJF786469 MPQ786469:MTB786469 MZM786469:NCX786469 NJI786469:NMT786469 NTE786469:NWP786469 ODA786469:OGL786469 OMW786469:OQH786469 OWS786469:PAD786469 PGO786469:PJZ786469 PQK786469:PTV786469 QAG786469:QDR786469 QKC786469:QNN786469 QTY786469:QXJ786469 RDU786469:RHF786469 RNQ786469:RRB786469 RXM786469:SAX786469 SHI786469:SKT786469 SRE786469:SUP786469 TBA786469:TEL786469 TKW786469:TOH786469 TUS786469:TYD786469 UEO786469:UHZ786469 UOK786469:URV786469 UYG786469:VBR786469 VIC786469:VLN786469 VRY786469:VVJ786469 WBU786469:WFF786469 WLQ786469:WPB786469 WVM786469:WYX786469 E852005:CP852005 JA852005:ML852005 SW852005:WH852005 ACS852005:AGD852005 AMO852005:APZ852005 AWK852005:AZV852005 BGG852005:BJR852005 BQC852005:BTN852005 BZY852005:CDJ852005 CJU852005:CNF852005 CTQ852005:CXB852005 DDM852005:DGX852005 DNI852005:DQT852005 DXE852005:EAP852005 EHA852005:EKL852005 EQW852005:EUH852005 FAS852005:FED852005 FKO852005:FNZ852005 FUK852005:FXV852005 GEG852005:GHR852005 GOC852005:GRN852005 GXY852005:HBJ852005 HHU852005:HLF852005 HRQ852005:HVB852005 IBM852005:IEX852005 ILI852005:IOT852005 IVE852005:IYP852005 JFA852005:JIL852005 JOW852005:JSH852005 JYS852005:KCD852005 KIO852005:KLZ852005 KSK852005:KVV852005 LCG852005:LFR852005 LMC852005:LPN852005 LVY852005:LZJ852005 MFU852005:MJF852005 MPQ852005:MTB852005 MZM852005:NCX852005 NJI852005:NMT852005 NTE852005:NWP852005 ODA852005:OGL852005 OMW852005:OQH852005 OWS852005:PAD852005 PGO852005:PJZ852005 PQK852005:PTV852005 QAG852005:QDR852005 QKC852005:QNN852005 QTY852005:QXJ852005 RDU852005:RHF852005 RNQ852005:RRB852005 RXM852005:SAX852005 SHI852005:SKT852005 SRE852005:SUP852005 TBA852005:TEL852005 TKW852005:TOH852005 TUS852005:TYD852005 UEO852005:UHZ852005 UOK852005:URV852005 UYG852005:VBR852005 VIC852005:VLN852005 VRY852005:VVJ852005 WBU852005:WFF852005 WLQ852005:WPB852005 WVM852005:WYX852005 E917541:CP917541 JA917541:ML917541 SW917541:WH917541 ACS917541:AGD917541 AMO917541:APZ917541 AWK917541:AZV917541 BGG917541:BJR917541 BQC917541:BTN917541 BZY917541:CDJ917541 CJU917541:CNF917541 CTQ917541:CXB917541 DDM917541:DGX917541 DNI917541:DQT917541 DXE917541:EAP917541 EHA917541:EKL917541 EQW917541:EUH917541 FAS917541:FED917541 FKO917541:FNZ917541 FUK917541:FXV917541 GEG917541:GHR917541 GOC917541:GRN917541 GXY917541:HBJ917541 HHU917541:HLF917541 HRQ917541:HVB917541 IBM917541:IEX917541 ILI917541:IOT917541 IVE917541:IYP917541 JFA917541:JIL917541 JOW917541:JSH917541 JYS917541:KCD917541 KIO917541:KLZ917541 KSK917541:KVV917541 LCG917541:LFR917541 LMC917541:LPN917541 LVY917541:LZJ917541 MFU917541:MJF917541 MPQ917541:MTB917541 MZM917541:NCX917541 NJI917541:NMT917541 NTE917541:NWP917541 ODA917541:OGL917541 OMW917541:OQH917541 OWS917541:PAD917541 PGO917541:PJZ917541 PQK917541:PTV917541 QAG917541:QDR917541 QKC917541:QNN917541 QTY917541:QXJ917541 RDU917541:RHF917541 RNQ917541:RRB917541 RXM917541:SAX917541 SHI917541:SKT917541 SRE917541:SUP917541 TBA917541:TEL917541 TKW917541:TOH917541 TUS917541:TYD917541 UEO917541:UHZ917541 UOK917541:URV917541 UYG917541:VBR917541 VIC917541:VLN917541 VRY917541:VVJ917541 WBU917541:WFF917541 WLQ917541:WPB917541 WVM917541:WYX917541 E983077:CP983077 JA983077:ML983077 SW983077:WH983077 ACS983077:AGD983077 AMO983077:APZ983077 AWK983077:AZV983077 BGG983077:BJR983077 BQC983077:BTN983077 BZY983077:CDJ983077 CJU983077:CNF983077 CTQ983077:CXB983077 DDM983077:DGX983077 DNI983077:DQT983077 DXE983077:EAP983077 EHA983077:EKL983077 EQW983077:EUH983077 FAS983077:FED983077 FKO983077:FNZ983077 FUK983077:FXV983077 GEG983077:GHR983077 GOC983077:GRN983077 GXY983077:HBJ983077 HHU983077:HLF983077 HRQ983077:HVB983077 IBM983077:IEX983077 ILI983077:IOT983077 IVE983077:IYP983077 JFA983077:JIL983077 JOW983077:JSH983077 JYS983077:KCD983077 KIO983077:KLZ983077 KSK983077:KVV983077 LCG983077:LFR983077 LMC983077:LPN983077 LVY983077:LZJ983077 MFU983077:MJF983077 MPQ983077:MTB983077 MZM983077:NCX983077 NJI983077:NMT983077 NTE983077:NWP983077 ODA983077:OGL983077 OMW983077:OQH983077 OWS983077:PAD983077 PGO983077:PJZ983077 PQK983077:PTV983077 QAG983077:QDR983077 QKC983077:QNN983077 QTY983077:QXJ983077 RDU983077:RHF983077 RNQ983077:RRB983077 RXM983077:SAX983077 SHI983077:SKT983077 SRE983077:SUP983077 TBA983077:TEL983077 TKW983077:TOH983077 TUS983077:TYD983077 UEO983077:UHZ983077 UOK983077:URV983077 UYG983077:VBR983077 VIC983077:VLN983077 VRY983077:VVJ983077 WBU983077:WFF983077 WLQ983077:WPB983077 WVM983077:WYX983077 VIC983080:VLN983080 JZ25:ML25 TV25:WH25 ADR25:AGD25 ANN25:APZ25 AXJ25:AZV25 BHF25:BJR25 BRB25:BTN25 CAX25:CDJ25 CKT25:CNF25 CUP25:CXB25 DEL25:DGX25 DOH25:DQT25 DYD25:EAP25 EHZ25:EKL25 ERV25:EUH25 FBR25:FED25 FLN25:FNZ25 FVJ25:FXV25 GFF25:GHR25 GPB25:GRN25 GYX25:HBJ25 HIT25:HLF25 HSP25:HVB25 ICL25:IEX25 IMH25:IOT25 IWD25:IYP25 JFZ25:JIL25 JPV25:JSH25 JZR25:KCD25 KJN25:KLZ25 KTJ25:KVV25 LDF25:LFR25 LNB25:LPN25 LWX25:LZJ25 MGT25:MJF25 MQP25:MTB25 NAL25:NCX25 NKH25:NMT25 NUD25:NWP25 ODZ25:OGL25 ONV25:OQH25 OXR25:PAD25 PHN25:PJZ25 PRJ25:PTV25 QBF25:QDR25 QLB25:QNN25 QUX25:QXJ25 RET25:RHF25 ROP25:RRB25 RYL25:SAX25 SIH25:SKT25 SSD25:SUP25 TBZ25:TEL25 TLV25:TOH25 TVR25:TYD25 UFN25:UHZ25 UPJ25:URV25 UZF25:VBR25 VJB25:VLN25 VSX25:VVJ25 WCT25:WFF25 WMP25:WPB25 WWL25:WYX25 AD65561:CP65561 JZ65561:ML65561 TV65561:WH65561 ADR65561:AGD65561 ANN65561:APZ65561 AXJ65561:AZV65561 BHF65561:BJR65561 BRB65561:BTN65561 CAX65561:CDJ65561 CKT65561:CNF65561 CUP65561:CXB65561 DEL65561:DGX65561 DOH65561:DQT65561 DYD65561:EAP65561 EHZ65561:EKL65561 ERV65561:EUH65561 FBR65561:FED65561 FLN65561:FNZ65561 FVJ65561:FXV65561 GFF65561:GHR65561 GPB65561:GRN65561 GYX65561:HBJ65561 HIT65561:HLF65561 HSP65561:HVB65561 ICL65561:IEX65561 IMH65561:IOT65561 IWD65561:IYP65561 JFZ65561:JIL65561 JPV65561:JSH65561 JZR65561:KCD65561 KJN65561:KLZ65561 KTJ65561:KVV65561 LDF65561:LFR65561 LNB65561:LPN65561 LWX65561:LZJ65561 MGT65561:MJF65561 MQP65561:MTB65561 NAL65561:NCX65561 NKH65561:NMT65561 NUD65561:NWP65561 ODZ65561:OGL65561 ONV65561:OQH65561 OXR65561:PAD65561 PHN65561:PJZ65561 PRJ65561:PTV65561 QBF65561:QDR65561 QLB65561:QNN65561 QUX65561:QXJ65561 RET65561:RHF65561 ROP65561:RRB65561 RYL65561:SAX65561 SIH65561:SKT65561 SSD65561:SUP65561 TBZ65561:TEL65561 TLV65561:TOH65561 TVR65561:TYD65561 UFN65561:UHZ65561 UPJ65561:URV65561 UZF65561:VBR65561 VJB65561:VLN65561 VSX65561:VVJ65561 WCT65561:WFF65561 WMP65561:WPB65561 WWL65561:WYX65561 AD131097:CP131097 JZ131097:ML131097 TV131097:WH131097 ADR131097:AGD131097 ANN131097:APZ131097 AXJ131097:AZV131097 BHF131097:BJR131097 BRB131097:BTN131097 CAX131097:CDJ131097 CKT131097:CNF131097 CUP131097:CXB131097 DEL131097:DGX131097 DOH131097:DQT131097 DYD131097:EAP131097 EHZ131097:EKL131097 ERV131097:EUH131097 FBR131097:FED131097 FLN131097:FNZ131097 FVJ131097:FXV131097 GFF131097:GHR131097 GPB131097:GRN131097 GYX131097:HBJ131097 HIT131097:HLF131097 HSP131097:HVB131097 ICL131097:IEX131097 IMH131097:IOT131097 IWD131097:IYP131097 JFZ131097:JIL131097 JPV131097:JSH131097 JZR131097:KCD131097 KJN131097:KLZ131097 KTJ131097:KVV131097 LDF131097:LFR131097 LNB131097:LPN131097 LWX131097:LZJ131097 MGT131097:MJF131097 MQP131097:MTB131097 NAL131097:NCX131097 NKH131097:NMT131097 NUD131097:NWP131097 ODZ131097:OGL131097 ONV131097:OQH131097 OXR131097:PAD131097 PHN131097:PJZ131097 PRJ131097:PTV131097 QBF131097:QDR131097 QLB131097:QNN131097 QUX131097:QXJ131097 RET131097:RHF131097 ROP131097:RRB131097 RYL131097:SAX131097 SIH131097:SKT131097 SSD131097:SUP131097 TBZ131097:TEL131097 TLV131097:TOH131097 TVR131097:TYD131097 UFN131097:UHZ131097 UPJ131097:URV131097 UZF131097:VBR131097 VJB131097:VLN131097 VSX131097:VVJ131097 WCT131097:WFF131097 WMP131097:WPB131097 WWL131097:WYX131097 AD196633:CP196633 JZ196633:ML196633 TV196633:WH196633 ADR196633:AGD196633 ANN196633:APZ196633 AXJ196633:AZV196633 BHF196633:BJR196633 BRB196633:BTN196633 CAX196633:CDJ196633 CKT196633:CNF196633 CUP196633:CXB196633 DEL196633:DGX196633 DOH196633:DQT196633 DYD196633:EAP196633 EHZ196633:EKL196633 ERV196633:EUH196633 FBR196633:FED196633 FLN196633:FNZ196633 FVJ196633:FXV196633 GFF196633:GHR196633 GPB196633:GRN196633 GYX196633:HBJ196633 HIT196633:HLF196633 HSP196633:HVB196633 ICL196633:IEX196633 IMH196633:IOT196633 IWD196633:IYP196633 JFZ196633:JIL196633 JPV196633:JSH196633 JZR196633:KCD196633 KJN196633:KLZ196633 KTJ196633:KVV196633 LDF196633:LFR196633 LNB196633:LPN196633 LWX196633:LZJ196633 MGT196633:MJF196633 MQP196633:MTB196633 NAL196633:NCX196633 NKH196633:NMT196633 NUD196633:NWP196633 ODZ196633:OGL196633 ONV196633:OQH196633 OXR196633:PAD196633 PHN196633:PJZ196633 PRJ196633:PTV196633 QBF196633:QDR196633 QLB196633:QNN196633 QUX196633:QXJ196633 RET196633:RHF196633 ROP196633:RRB196633 RYL196633:SAX196633 SIH196633:SKT196633 SSD196633:SUP196633 TBZ196633:TEL196633 TLV196633:TOH196633 TVR196633:TYD196633 UFN196633:UHZ196633 UPJ196633:URV196633 UZF196633:VBR196633 VJB196633:VLN196633 VSX196633:VVJ196633 WCT196633:WFF196633 WMP196633:WPB196633 WWL196633:WYX196633 AD262169:CP262169 JZ262169:ML262169 TV262169:WH262169 ADR262169:AGD262169 ANN262169:APZ262169 AXJ262169:AZV262169 BHF262169:BJR262169 BRB262169:BTN262169 CAX262169:CDJ262169 CKT262169:CNF262169 CUP262169:CXB262169 DEL262169:DGX262169 DOH262169:DQT262169 DYD262169:EAP262169 EHZ262169:EKL262169 ERV262169:EUH262169 FBR262169:FED262169 FLN262169:FNZ262169 FVJ262169:FXV262169 GFF262169:GHR262169 GPB262169:GRN262169 GYX262169:HBJ262169 HIT262169:HLF262169 HSP262169:HVB262169 ICL262169:IEX262169 IMH262169:IOT262169 IWD262169:IYP262169 JFZ262169:JIL262169 JPV262169:JSH262169 JZR262169:KCD262169 KJN262169:KLZ262169 KTJ262169:KVV262169 LDF262169:LFR262169 LNB262169:LPN262169 LWX262169:LZJ262169 MGT262169:MJF262169 MQP262169:MTB262169 NAL262169:NCX262169 NKH262169:NMT262169 NUD262169:NWP262169 ODZ262169:OGL262169 ONV262169:OQH262169 OXR262169:PAD262169 PHN262169:PJZ262169 PRJ262169:PTV262169 QBF262169:QDR262169 QLB262169:QNN262169 QUX262169:QXJ262169 RET262169:RHF262169 ROP262169:RRB262169 RYL262169:SAX262169 SIH262169:SKT262169 SSD262169:SUP262169 TBZ262169:TEL262169 TLV262169:TOH262169 TVR262169:TYD262169 UFN262169:UHZ262169 UPJ262169:URV262169 UZF262169:VBR262169 VJB262169:VLN262169 VSX262169:VVJ262169 WCT262169:WFF262169 WMP262169:WPB262169 WWL262169:WYX262169 AD327705:CP327705 JZ327705:ML327705 TV327705:WH327705 ADR327705:AGD327705 ANN327705:APZ327705 AXJ327705:AZV327705 BHF327705:BJR327705 BRB327705:BTN327705 CAX327705:CDJ327705 CKT327705:CNF327705 CUP327705:CXB327705 DEL327705:DGX327705 DOH327705:DQT327705 DYD327705:EAP327705 EHZ327705:EKL327705 ERV327705:EUH327705 FBR327705:FED327705 FLN327705:FNZ327705 FVJ327705:FXV327705 GFF327705:GHR327705 GPB327705:GRN327705 GYX327705:HBJ327705 HIT327705:HLF327705 HSP327705:HVB327705 ICL327705:IEX327705 IMH327705:IOT327705 IWD327705:IYP327705 JFZ327705:JIL327705 JPV327705:JSH327705 JZR327705:KCD327705 KJN327705:KLZ327705 KTJ327705:KVV327705 LDF327705:LFR327705 LNB327705:LPN327705 LWX327705:LZJ327705 MGT327705:MJF327705 MQP327705:MTB327705 NAL327705:NCX327705 NKH327705:NMT327705 NUD327705:NWP327705 ODZ327705:OGL327705 ONV327705:OQH327705 OXR327705:PAD327705 PHN327705:PJZ327705 PRJ327705:PTV327705 QBF327705:QDR327705 QLB327705:QNN327705 QUX327705:QXJ327705 RET327705:RHF327705 ROP327705:RRB327705 RYL327705:SAX327705 SIH327705:SKT327705 SSD327705:SUP327705 TBZ327705:TEL327705 TLV327705:TOH327705 TVR327705:TYD327705 UFN327705:UHZ327705 UPJ327705:URV327705 UZF327705:VBR327705 VJB327705:VLN327705 VSX327705:VVJ327705 WCT327705:WFF327705 WMP327705:WPB327705 WWL327705:WYX327705 AD393241:CP393241 JZ393241:ML393241 TV393241:WH393241 ADR393241:AGD393241 ANN393241:APZ393241 AXJ393241:AZV393241 BHF393241:BJR393241 BRB393241:BTN393241 CAX393241:CDJ393241 CKT393241:CNF393241 CUP393241:CXB393241 DEL393241:DGX393241 DOH393241:DQT393241 DYD393241:EAP393241 EHZ393241:EKL393241 ERV393241:EUH393241 FBR393241:FED393241 FLN393241:FNZ393241 FVJ393241:FXV393241 GFF393241:GHR393241 GPB393241:GRN393241 GYX393241:HBJ393241 HIT393241:HLF393241 HSP393241:HVB393241 ICL393241:IEX393241 IMH393241:IOT393241 IWD393241:IYP393241 JFZ393241:JIL393241 JPV393241:JSH393241 JZR393241:KCD393241 KJN393241:KLZ393241 KTJ393241:KVV393241 LDF393241:LFR393241 LNB393241:LPN393241 LWX393241:LZJ393241 MGT393241:MJF393241 MQP393241:MTB393241 NAL393241:NCX393241 NKH393241:NMT393241 NUD393241:NWP393241 ODZ393241:OGL393241 ONV393241:OQH393241 OXR393241:PAD393241 PHN393241:PJZ393241 PRJ393241:PTV393241 QBF393241:QDR393241 QLB393241:QNN393241 QUX393241:QXJ393241 RET393241:RHF393241 ROP393241:RRB393241 RYL393241:SAX393241 SIH393241:SKT393241 SSD393241:SUP393241 TBZ393241:TEL393241 TLV393241:TOH393241 TVR393241:TYD393241 UFN393241:UHZ393241 UPJ393241:URV393241 UZF393241:VBR393241 VJB393241:VLN393241 VSX393241:VVJ393241 WCT393241:WFF393241 WMP393241:WPB393241 WWL393241:WYX393241 AD458777:CP458777 JZ458777:ML458777 TV458777:WH458777 ADR458777:AGD458777 ANN458777:APZ458777 AXJ458777:AZV458777 BHF458777:BJR458777 BRB458777:BTN458777 CAX458777:CDJ458777 CKT458777:CNF458777 CUP458777:CXB458777 DEL458777:DGX458777 DOH458777:DQT458777 DYD458777:EAP458777 EHZ458777:EKL458777 ERV458777:EUH458777 FBR458777:FED458777 FLN458777:FNZ458777 FVJ458777:FXV458777 GFF458777:GHR458777 GPB458777:GRN458777 GYX458777:HBJ458777 HIT458777:HLF458777 HSP458777:HVB458777 ICL458777:IEX458777 IMH458777:IOT458777 IWD458777:IYP458777 JFZ458777:JIL458777 JPV458777:JSH458777 JZR458777:KCD458777 KJN458777:KLZ458777 KTJ458777:KVV458777 LDF458777:LFR458777 LNB458777:LPN458777 LWX458777:LZJ458777 MGT458777:MJF458777 MQP458777:MTB458777 NAL458777:NCX458777 NKH458777:NMT458777 NUD458777:NWP458777 ODZ458777:OGL458777 ONV458777:OQH458777 OXR458777:PAD458777 PHN458777:PJZ458777 PRJ458777:PTV458777 QBF458777:QDR458777 QLB458777:QNN458777 QUX458777:QXJ458777 RET458777:RHF458777 ROP458777:RRB458777 RYL458777:SAX458777 SIH458777:SKT458777 SSD458777:SUP458777 TBZ458777:TEL458777 TLV458777:TOH458777 TVR458777:TYD458777 UFN458777:UHZ458777 UPJ458777:URV458777 UZF458777:VBR458777 VJB458777:VLN458777 VSX458777:VVJ458777 WCT458777:WFF458777 WMP458777:WPB458777 WWL458777:WYX458777 AD524313:CP524313 JZ524313:ML524313 TV524313:WH524313 ADR524313:AGD524313 ANN524313:APZ524313 AXJ524313:AZV524313 BHF524313:BJR524313 BRB524313:BTN524313 CAX524313:CDJ524313 CKT524313:CNF524313 CUP524313:CXB524313 DEL524313:DGX524313 DOH524313:DQT524313 DYD524313:EAP524313 EHZ524313:EKL524313 ERV524313:EUH524313 FBR524313:FED524313 FLN524313:FNZ524313 FVJ524313:FXV524313 GFF524313:GHR524313 GPB524313:GRN524313 GYX524313:HBJ524313 HIT524313:HLF524313 HSP524313:HVB524313 ICL524313:IEX524313 IMH524313:IOT524313 IWD524313:IYP524313 JFZ524313:JIL524313 JPV524313:JSH524313 JZR524313:KCD524313 KJN524313:KLZ524313 KTJ524313:KVV524313 LDF524313:LFR524313 LNB524313:LPN524313 LWX524313:LZJ524313 MGT524313:MJF524313 MQP524313:MTB524313 NAL524313:NCX524313 NKH524313:NMT524313 NUD524313:NWP524313 ODZ524313:OGL524313 ONV524313:OQH524313 OXR524313:PAD524313 PHN524313:PJZ524313 PRJ524313:PTV524313 QBF524313:QDR524313 QLB524313:QNN524313 QUX524313:QXJ524313 RET524313:RHF524313 ROP524313:RRB524313 RYL524313:SAX524313 SIH524313:SKT524313 SSD524313:SUP524313 TBZ524313:TEL524313 TLV524313:TOH524313 TVR524313:TYD524313 UFN524313:UHZ524313 UPJ524313:URV524313 UZF524313:VBR524313 VJB524313:VLN524313 VSX524313:VVJ524313 WCT524313:WFF524313 WMP524313:WPB524313 WWL524313:WYX524313 AD589849:CP589849 JZ589849:ML589849 TV589849:WH589849 ADR589849:AGD589849 ANN589849:APZ589849 AXJ589849:AZV589849 BHF589849:BJR589849 BRB589849:BTN589849 CAX589849:CDJ589849 CKT589849:CNF589849 CUP589849:CXB589849 DEL589849:DGX589849 DOH589849:DQT589849 DYD589849:EAP589849 EHZ589849:EKL589849 ERV589849:EUH589849 FBR589849:FED589849 FLN589849:FNZ589849 FVJ589849:FXV589849 GFF589849:GHR589849 GPB589849:GRN589849 GYX589849:HBJ589849 HIT589849:HLF589849 HSP589849:HVB589849 ICL589849:IEX589849 IMH589849:IOT589849 IWD589849:IYP589849 JFZ589849:JIL589849 JPV589849:JSH589849 JZR589849:KCD589849 KJN589849:KLZ589849 KTJ589849:KVV589849 LDF589849:LFR589849 LNB589849:LPN589849 LWX589849:LZJ589849 MGT589849:MJF589849 MQP589849:MTB589849 NAL589849:NCX589849 NKH589849:NMT589849 NUD589849:NWP589849 ODZ589849:OGL589849 ONV589849:OQH589849 OXR589849:PAD589849 PHN589849:PJZ589849 PRJ589849:PTV589849 QBF589849:QDR589849 QLB589849:QNN589849 QUX589849:QXJ589849 RET589849:RHF589849 ROP589849:RRB589849 RYL589849:SAX589849 SIH589849:SKT589849 SSD589849:SUP589849 TBZ589849:TEL589849 TLV589849:TOH589849 TVR589849:TYD589849 UFN589849:UHZ589849 UPJ589849:URV589849 UZF589849:VBR589849 VJB589849:VLN589849 VSX589849:VVJ589849 WCT589849:WFF589849 WMP589849:WPB589849 WWL589849:WYX589849 AD655385:CP655385 JZ655385:ML655385 TV655385:WH655385 ADR655385:AGD655385 ANN655385:APZ655385 AXJ655385:AZV655385 BHF655385:BJR655385 BRB655385:BTN655385 CAX655385:CDJ655385 CKT655385:CNF655385 CUP655385:CXB655385 DEL655385:DGX655385 DOH655385:DQT655385 DYD655385:EAP655385 EHZ655385:EKL655385 ERV655385:EUH655385 FBR655385:FED655385 FLN655385:FNZ655385 FVJ655385:FXV655385 GFF655385:GHR655385 GPB655385:GRN655385 GYX655385:HBJ655385 HIT655385:HLF655385 HSP655385:HVB655385 ICL655385:IEX655385 IMH655385:IOT655385 IWD655385:IYP655385 JFZ655385:JIL655385 JPV655385:JSH655385 JZR655385:KCD655385 KJN655385:KLZ655385 KTJ655385:KVV655385 LDF655385:LFR655385 LNB655385:LPN655385 LWX655385:LZJ655385 MGT655385:MJF655385 MQP655385:MTB655385 NAL655385:NCX655385 NKH655385:NMT655385 NUD655385:NWP655385 ODZ655385:OGL655385 ONV655385:OQH655385 OXR655385:PAD655385 PHN655385:PJZ655385 PRJ655385:PTV655385 QBF655385:QDR655385 QLB655385:QNN655385 QUX655385:QXJ655385 RET655385:RHF655385 ROP655385:RRB655385 RYL655385:SAX655385 SIH655385:SKT655385 SSD655385:SUP655385 TBZ655385:TEL655385 TLV655385:TOH655385 TVR655385:TYD655385 UFN655385:UHZ655385 UPJ655385:URV655385 UZF655385:VBR655385 VJB655385:VLN655385 VSX655385:VVJ655385 WCT655385:WFF655385 WMP655385:WPB655385 WWL655385:WYX655385 AD720921:CP720921 JZ720921:ML720921 TV720921:WH720921 ADR720921:AGD720921 ANN720921:APZ720921 AXJ720921:AZV720921 BHF720921:BJR720921 BRB720921:BTN720921 CAX720921:CDJ720921 CKT720921:CNF720921 CUP720921:CXB720921 DEL720921:DGX720921 DOH720921:DQT720921 DYD720921:EAP720921 EHZ720921:EKL720921 ERV720921:EUH720921 FBR720921:FED720921 FLN720921:FNZ720921 FVJ720921:FXV720921 GFF720921:GHR720921 GPB720921:GRN720921 GYX720921:HBJ720921 HIT720921:HLF720921 HSP720921:HVB720921 ICL720921:IEX720921 IMH720921:IOT720921 IWD720921:IYP720921 JFZ720921:JIL720921 JPV720921:JSH720921 JZR720921:KCD720921 KJN720921:KLZ720921 KTJ720921:KVV720921 LDF720921:LFR720921 LNB720921:LPN720921 LWX720921:LZJ720921 MGT720921:MJF720921 MQP720921:MTB720921 NAL720921:NCX720921 NKH720921:NMT720921 NUD720921:NWP720921 ODZ720921:OGL720921 ONV720921:OQH720921 OXR720921:PAD720921 PHN720921:PJZ720921 PRJ720921:PTV720921 QBF720921:QDR720921 QLB720921:QNN720921 QUX720921:QXJ720921 RET720921:RHF720921 ROP720921:RRB720921 RYL720921:SAX720921 SIH720921:SKT720921 SSD720921:SUP720921 TBZ720921:TEL720921 TLV720921:TOH720921 TVR720921:TYD720921 UFN720921:UHZ720921 UPJ720921:URV720921 UZF720921:VBR720921 VJB720921:VLN720921 VSX720921:VVJ720921 WCT720921:WFF720921 WMP720921:WPB720921 WWL720921:WYX720921 AD786457:CP786457 JZ786457:ML786457 TV786457:WH786457 ADR786457:AGD786457 ANN786457:APZ786457 AXJ786457:AZV786457 BHF786457:BJR786457 BRB786457:BTN786457 CAX786457:CDJ786457 CKT786457:CNF786457 CUP786457:CXB786457 DEL786457:DGX786457 DOH786457:DQT786457 DYD786457:EAP786457 EHZ786457:EKL786457 ERV786457:EUH786457 FBR786457:FED786457 FLN786457:FNZ786457 FVJ786457:FXV786457 GFF786457:GHR786457 GPB786457:GRN786457 GYX786457:HBJ786457 HIT786457:HLF786457 HSP786457:HVB786457 ICL786457:IEX786457 IMH786457:IOT786457 IWD786457:IYP786457 JFZ786457:JIL786457 JPV786457:JSH786457 JZR786457:KCD786457 KJN786457:KLZ786457 KTJ786457:KVV786457 LDF786457:LFR786457 LNB786457:LPN786457 LWX786457:LZJ786457 MGT786457:MJF786457 MQP786457:MTB786457 NAL786457:NCX786457 NKH786457:NMT786457 NUD786457:NWP786457 ODZ786457:OGL786457 ONV786457:OQH786457 OXR786457:PAD786457 PHN786457:PJZ786457 PRJ786457:PTV786457 QBF786457:QDR786457 QLB786457:QNN786457 QUX786457:QXJ786457 RET786457:RHF786457 ROP786457:RRB786457 RYL786457:SAX786457 SIH786457:SKT786457 SSD786457:SUP786457 TBZ786457:TEL786457 TLV786457:TOH786457 TVR786457:TYD786457 UFN786457:UHZ786457 UPJ786457:URV786457 UZF786457:VBR786457 VJB786457:VLN786457 VSX786457:VVJ786457 WCT786457:WFF786457 WMP786457:WPB786457 WWL786457:WYX786457 AD851993:CP851993 JZ851993:ML851993 TV851993:WH851993 ADR851993:AGD851993 ANN851993:APZ851993 AXJ851993:AZV851993 BHF851993:BJR851993 BRB851993:BTN851993 CAX851993:CDJ851993 CKT851993:CNF851993 CUP851993:CXB851993 DEL851993:DGX851993 DOH851993:DQT851993 DYD851993:EAP851993 EHZ851993:EKL851993 ERV851993:EUH851993 FBR851993:FED851993 FLN851993:FNZ851993 FVJ851993:FXV851993 GFF851993:GHR851993 GPB851993:GRN851993 GYX851993:HBJ851993 HIT851993:HLF851993 HSP851993:HVB851993 ICL851993:IEX851993 IMH851993:IOT851993 IWD851993:IYP851993 JFZ851993:JIL851993 JPV851993:JSH851993 JZR851993:KCD851993 KJN851993:KLZ851993 KTJ851993:KVV851993 LDF851993:LFR851993 LNB851993:LPN851993 LWX851993:LZJ851993 MGT851993:MJF851993 MQP851993:MTB851993 NAL851993:NCX851993 NKH851993:NMT851993 NUD851993:NWP851993 ODZ851993:OGL851993 ONV851993:OQH851993 OXR851993:PAD851993 PHN851993:PJZ851993 PRJ851993:PTV851993 QBF851993:QDR851993 QLB851993:QNN851993 QUX851993:QXJ851993 RET851993:RHF851993 ROP851993:RRB851993 RYL851993:SAX851993 SIH851993:SKT851993 SSD851993:SUP851993 TBZ851993:TEL851993 TLV851993:TOH851993 TVR851993:TYD851993 UFN851993:UHZ851993 UPJ851993:URV851993 UZF851993:VBR851993 VJB851993:VLN851993 VSX851993:VVJ851993 WCT851993:WFF851993 WMP851993:WPB851993 WWL851993:WYX851993 AD917529:CP917529 JZ917529:ML917529 TV917529:WH917529 ADR917529:AGD917529 ANN917529:APZ917529 AXJ917529:AZV917529 BHF917529:BJR917529 BRB917529:BTN917529 CAX917529:CDJ917529 CKT917529:CNF917529 CUP917529:CXB917529 DEL917529:DGX917529 DOH917529:DQT917529 DYD917529:EAP917529 EHZ917529:EKL917529 ERV917529:EUH917529 FBR917529:FED917529 FLN917529:FNZ917529 FVJ917529:FXV917529 GFF917529:GHR917529 GPB917529:GRN917529 GYX917529:HBJ917529 HIT917529:HLF917529 HSP917529:HVB917529 ICL917529:IEX917529 IMH917529:IOT917529 IWD917529:IYP917529 JFZ917529:JIL917529 JPV917529:JSH917529 JZR917529:KCD917529 KJN917529:KLZ917529 KTJ917529:KVV917529 LDF917529:LFR917529 LNB917529:LPN917529 LWX917529:LZJ917529 MGT917529:MJF917529 MQP917529:MTB917529 NAL917529:NCX917529 NKH917529:NMT917529 NUD917529:NWP917529 ODZ917529:OGL917529 ONV917529:OQH917529 OXR917529:PAD917529 PHN917529:PJZ917529 PRJ917529:PTV917529 QBF917529:QDR917529 QLB917529:QNN917529 QUX917529:QXJ917529 RET917529:RHF917529 ROP917529:RRB917529 RYL917529:SAX917529 SIH917529:SKT917529 SSD917529:SUP917529 TBZ917529:TEL917529 TLV917529:TOH917529 TVR917529:TYD917529 UFN917529:UHZ917529 UPJ917529:URV917529 UZF917529:VBR917529 VJB917529:VLN917529 VSX917529:VVJ917529 WCT917529:WFF917529 WMP917529:WPB917529 WWL917529:WYX917529 AD983065:CP983065 JZ983065:ML983065 TV983065:WH983065 ADR983065:AGD983065 ANN983065:APZ983065 AXJ983065:AZV983065 BHF983065:BJR983065 BRB983065:BTN983065 CAX983065:CDJ983065 CKT983065:CNF983065 CUP983065:CXB983065 DEL983065:DGX983065 DOH983065:DQT983065 DYD983065:EAP983065 EHZ983065:EKL983065 ERV983065:EUH983065 FBR983065:FED983065 FLN983065:FNZ983065 FVJ983065:FXV983065 GFF983065:GHR983065 GPB983065:GRN983065 GYX983065:HBJ983065 HIT983065:HLF983065 HSP983065:HVB983065 ICL983065:IEX983065 IMH983065:IOT983065 IWD983065:IYP983065 JFZ983065:JIL983065 JPV983065:JSH983065 JZR983065:KCD983065 KJN983065:KLZ983065 KTJ983065:KVV983065 LDF983065:LFR983065 LNB983065:LPN983065 LWX983065:LZJ983065 MGT983065:MJF983065 MQP983065:MTB983065 NAL983065:NCX983065 NKH983065:NMT983065 NUD983065:NWP983065 ODZ983065:OGL983065 ONV983065:OQH983065 OXR983065:PAD983065 PHN983065:PJZ983065 PRJ983065:PTV983065 QBF983065:QDR983065 QLB983065:QNN983065 QUX983065:QXJ983065 RET983065:RHF983065 ROP983065:RRB983065 RYL983065:SAX983065 SIH983065:SKT983065 SSD983065:SUP983065 TBZ983065:TEL983065 TLV983065:TOH983065 TVR983065:TYD983065 UFN983065:UHZ983065 UPJ983065:URV983065 UZF983065:VBR983065 VJB983065:VLN983065 VSX983065:VVJ983065 WCT983065:WFF983065 WMP983065:WPB983065 WWL983065:WYX983065 VRY983080:VVJ983080 KC31:LK31 TY31:VG31 ADU31:AFC31 ANQ31:AOY31 AXM31:AYU31 BHI31:BIQ31 BRE31:BSM31 CBA31:CCI31 CKW31:CME31 CUS31:CWA31 DEO31:DFW31 DOK31:DPS31 DYG31:DZO31 EIC31:EJK31 ERY31:ETG31 FBU31:FDC31 FLQ31:FMY31 FVM31:FWU31 GFI31:GGQ31 GPE31:GQM31 GZA31:HAI31 HIW31:HKE31 HSS31:HUA31 ICO31:IDW31 IMK31:INS31 IWG31:IXO31 JGC31:JHK31 JPY31:JRG31 JZU31:KBC31 KJQ31:KKY31 KTM31:KUU31 LDI31:LEQ31 LNE31:LOM31 LXA31:LYI31 MGW31:MIE31 MQS31:MSA31 NAO31:NBW31 NKK31:NLS31 NUG31:NVO31 OEC31:OFK31 ONY31:OPG31 OXU31:OZC31 PHQ31:PIY31 PRM31:PSU31 QBI31:QCQ31 QLE31:QMM31 QVA31:QWI31 REW31:RGE31 ROS31:RQA31 RYO31:RZW31 SIK31:SJS31 SSG31:STO31 TCC31:TDK31 TLY31:TNG31 TVU31:TXC31 UFQ31:UGY31 UPM31:UQU31 UZI31:VAQ31 VJE31:VKM31 VTA31:VUI31 WCW31:WEE31 WMS31:WOA31 WWO31:WXW31 AG65567:BO65567 KC65567:LK65567 TY65567:VG65567 ADU65567:AFC65567 ANQ65567:AOY65567 AXM65567:AYU65567 BHI65567:BIQ65567 BRE65567:BSM65567 CBA65567:CCI65567 CKW65567:CME65567 CUS65567:CWA65567 DEO65567:DFW65567 DOK65567:DPS65567 DYG65567:DZO65567 EIC65567:EJK65567 ERY65567:ETG65567 FBU65567:FDC65567 FLQ65567:FMY65567 FVM65567:FWU65567 GFI65567:GGQ65567 GPE65567:GQM65567 GZA65567:HAI65567 HIW65567:HKE65567 HSS65567:HUA65567 ICO65567:IDW65567 IMK65567:INS65567 IWG65567:IXO65567 JGC65567:JHK65567 JPY65567:JRG65567 JZU65567:KBC65567 KJQ65567:KKY65567 KTM65567:KUU65567 LDI65567:LEQ65567 LNE65567:LOM65567 LXA65567:LYI65567 MGW65567:MIE65567 MQS65567:MSA65567 NAO65567:NBW65567 NKK65567:NLS65567 NUG65567:NVO65567 OEC65567:OFK65567 ONY65567:OPG65567 OXU65567:OZC65567 PHQ65567:PIY65567 PRM65567:PSU65567 QBI65567:QCQ65567 QLE65567:QMM65567 QVA65567:QWI65567 REW65567:RGE65567 ROS65567:RQA65567 RYO65567:RZW65567 SIK65567:SJS65567 SSG65567:STO65567 TCC65567:TDK65567 TLY65567:TNG65567 TVU65567:TXC65567 UFQ65567:UGY65567 UPM65567:UQU65567 UZI65567:VAQ65567 VJE65567:VKM65567 VTA65567:VUI65567 WCW65567:WEE65567 WMS65567:WOA65567 WWO65567:WXW65567 AG131103:BO131103 KC131103:LK131103 TY131103:VG131103 ADU131103:AFC131103 ANQ131103:AOY131103 AXM131103:AYU131103 BHI131103:BIQ131103 BRE131103:BSM131103 CBA131103:CCI131103 CKW131103:CME131103 CUS131103:CWA131103 DEO131103:DFW131103 DOK131103:DPS131103 DYG131103:DZO131103 EIC131103:EJK131103 ERY131103:ETG131103 FBU131103:FDC131103 FLQ131103:FMY131103 FVM131103:FWU131103 GFI131103:GGQ131103 GPE131103:GQM131103 GZA131103:HAI131103 HIW131103:HKE131103 HSS131103:HUA131103 ICO131103:IDW131103 IMK131103:INS131103 IWG131103:IXO131103 JGC131103:JHK131103 JPY131103:JRG131103 JZU131103:KBC131103 KJQ131103:KKY131103 KTM131103:KUU131103 LDI131103:LEQ131103 LNE131103:LOM131103 LXA131103:LYI131103 MGW131103:MIE131103 MQS131103:MSA131103 NAO131103:NBW131103 NKK131103:NLS131103 NUG131103:NVO131103 OEC131103:OFK131103 ONY131103:OPG131103 OXU131103:OZC131103 PHQ131103:PIY131103 PRM131103:PSU131103 QBI131103:QCQ131103 QLE131103:QMM131103 QVA131103:QWI131103 REW131103:RGE131103 ROS131103:RQA131103 RYO131103:RZW131103 SIK131103:SJS131103 SSG131103:STO131103 TCC131103:TDK131103 TLY131103:TNG131103 TVU131103:TXC131103 UFQ131103:UGY131103 UPM131103:UQU131103 UZI131103:VAQ131103 VJE131103:VKM131103 VTA131103:VUI131103 WCW131103:WEE131103 WMS131103:WOA131103 WWO131103:WXW131103 AG196639:BO196639 KC196639:LK196639 TY196639:VG196639 ADU196639:AFC196639 ANQ196639:AOY196639 AXM196639:AYU196639 BHI196639:BIQ196639 BRE196639:BSM196639 CBA196639:CCI196639 CKW196639:CME196639 CUS196639:CWA196639 DEO196639:DFW196639 DOK196639:DPS196639 DYG196639:DZO196639 EIC196639:EJK196639 ERY196639:ETG196639 FBU196639:FDC196639 FLQ196639:FMY196639 FVM196639:FWU196639 GFI196639:GGQ196639 GPE196639:GQM196639 GZA196639:HAI196639 HIW196639:HKE196639 HSS196639:HUA196639 ICO196639:IDW196639 IMK196639:INS196639 IWG196639:IXO196639 JGC196639:JHK196639 JPY196639:JRG196639 JZU196639:KBC196639 KJQ196639:KKY196639 KTM196639:KUU196639 LDI196639:LEQ196639 LNE196639:LOM196639 LXA196639:LYI196639 MGW196639:MIE196639 MQS196639:MSA196639 NAO196639:NBW196639 NKK196639:NLS196639 NUG196639:NVO196639 OEC196639:OFK196639 ONY196639:OPG196639 OXU196639:OZC196639 PHQ196639:PIY196639 PRM196639:PSU196639 QBI196639:QCQ196639 QLE196639:QMM196639 QVA196639:QWI196639 REW196639:RGE196639 ROS196639:RQA196639 RYO196639:RZW196639 SIK196639:SJS196639 SSG196639:STO196639 TCC196639:TDK196639 TLY196639:TNG196639 TVU196639:TXC196639 UFQ196639:UGY196639 UPM196639:UQU196639 UZI196639:VAQ196639 VJE196639:VKM196639 VTA196639:VUI196639 WCW196639:WEE196639 WMS196639:WOA196639 WWO196639:WXW196639 AG262175:BO262175 KC262175:LK262175 TY262175:VG262175 ADU262175:AFC262175 ANQ262175:AOY262175 AXM262175:AYU262175 BHI262175:BIQ262175 BRE262175:BSM262175 CBA262175:CCI262175 CKW262175:CME262175 CUS262175:CWA262175 DEO262175:DFW262175 DOK262175:DPS262175 DYG262175:DZO262175 EIC262175:EJK262175 ERY262175:ETG262175 FBU262175:FDC262175 FLQ262175:FMY262175 FVM262175:FWU262175 GFI262175:GGQ262175 GPE262175:GQM262175 GZA262175:HAI262175 HIW262175:HKE262175 HSS262175:HUA262175 ICO262175:IDW262175 IMK262175:INS262175 IWG262175:IXO262175 JGC262175:JHK262175 JPY262175:JRG262175 JZU262175:KBC262175 KJQ262175:KKY262175 KTM262175:KUU262175 LDI262175:LEQ262175 LNE262175:LOM262175 LXA262175:LYI262175 MGW262175:MIE262175 MQS262175:MSA262175 NAO262175:NBW262175 NKK262175:NLS262175 NUG262175:NVO262175 OEC262175:OFK262175 ONY262175:OPG262175 OXU262175:OZC262175 PHQ262175:PIY262175 PRM262175:PSU262175 QBI262175:QCQ262175 QLE262175:QMM262175 QVA262175:QWI262175 REW262175:RGE262175 ROS262175:RQA262175 RYO262175:RZW262175 SIK262175:SJS262175 SSG262175:STO262175 TCC262175:TDK262175 TLY262175:TNG262175 TVU262175:TXC262175 UFQ262175:UGY262175 UPM262175:UQU262175 UZI262175:VAQ262175 VJE262175:VKM262175 VTA262175:VUI262175 WCW262175:WEE262175 WMS262175:WOA262175 WWO262175:WXW262175 AG327711:BO327711 KC327711:LK327711 TY327711:VG327711 ADU327711:AFC327711 ANQ327711:AOY327711 AXM327711:AYU327711 BHI327711:BIQ327711 BRE327711:BSM327711 CBA327711:CCI327711 CKW327711:CME327711 CUS327711:CWA327711 DEO327711:DFW327711 DOK327711:DPS327711 DYG327711:DZO327711 EIC327711:EJK327711 ERY327711:ETG327711 FBU327711:FDC327711 FLQ327711:FMY327711 FVM327711:FWU327711 GFI327711:GGQ327711 GPE327711:GQM327711 GZA327711:HAI327711 HIW327711:HKE327711 HSS327711:HUA327711 ICO327711:IDW327711 IMK327711:INS327711 IWG327711:IXO327711 JGC327711:JHK327711 JPY327711:JRG327711 JZU327711:KBC327711 KJQ327711:KKY327711 KTM327711:KUU327711 LDI327711:LEQ327711 LNE327711:LOM327711 LXA327711:LYI327711 MGW327711:MIE327711 MQS327711:MSA327711 NAO327711:NBW327711 NKK327711:NLS327711 NUG327711:NVO327711 OEC327711:OFK327711 ONY327711:OPG327711 OXU327711:OZC327711 PHQ327711:PIY327711 PRM327711:PSU327711 QBI327711:QCQ327711 QLE327711:QMM327711 QVA327711:QWI327711 REW327711:RGE327711 ROS327711:RQA327711 RYO327711:RZW327711 SIK327711:SJS327711 SSG327711:STO327711 TCC327711:TDK327711 TLY327711:TNG327711 TVU327711:TXC327711 UFQ327711:UGY327711 UPM327711:UQU327711 UZI327711:VAQ327711 VJE327711:VKM327711 VTA327711:VUI327711 WCW327711:WEE327711 WMS327711:WOA327711 WWO327711:WXW327711 AG393247:BO393247 KC393247:LK393247 TY393247:VG393247 ADU393247:AFC393247 ANQ393247:AOY393247 AXM393247:AYU393247 BHI393247:BIQ393247 BRE393247:BSM393247 CBA393247:CCI393247 CKW393247:CME393247 CUS393247:CWA393247 DEO393247:DFW393247 DOK393247:DPS393247 DYG393247:DZO393247 EIC393247:EJK393247 ERY393247:ETG393247 FBU393247:FDC393247 FLQ393247:FMY393247 FVM393247:FWU393247 GFI393247:GGQ393247 GPE393247:GQM393247 GZA393247:HAI393247 HIW393247:HKE393247 HSS393247:HUA393247 ICO393247:IDW393247 IMK393247:INS393247 IWG393247:IXO393247 JGC393247:JHK393247 JPY393247:JRG393247 JZU393247:KBC393247 KJQ393247:KKY393247 KTM393247:KUU393247 LDI393247:LEQ393247 LNE393247:LOM393247 LXA393247:LYI393247 MGW393247:MIE393247 MQS393247:MSA393247 NAO393247:NBW393247 NKK393247:NLS393247 NUG393247:NVO393247 OEC393247:OFK393247 ONY393247:OPG393247 OXU393247:OZC393247 PHQ393247:PIY393247 PRM393247:PSU393247 QBI393247:QCQ393247 QLE393247:QMM393247 QVA393247:QWI393247 REW393247:RGE393247 ROS393247:RQA393247 RYO393247:RZW393247 SIK393247:SJS393247 SSG393247:STO393247 TCC393247:TDK393247 TLY393247:TNG393247 TVU393247:TXC393247 UFQ393247:UGY393247 UPM393247:UQU393247 UZI393247:VAQ393247 VJE393247:VKM393247 VTA393247:VUI393247 WCW393247:WEE393247 WMS393247:WOA393247 WWO393247:WXW393247 AG458783:BO458783 KC458783:LK458783 TY458783:VG458783 ADU458783:AFC458783 ANQ458783:AOY458783 AXM458783:AYU458783 BHI458783:BIQ458783 BRE458783:BSM458783 CBA458783:CCI458783 CKW458783:CME458783 CUS458783:CWA458783 DEO458783:DFW458783 DOK458783:DPS458783 DYG458783:DZO458783 EIC458783:EJK458783 ERY458783:ETG458783 FBU458783:FDC458783 FLQ458783:FMY458783 FVM458783:FWU458783 GFI458783:GGQ458783 GPE458783:GQM458783 GZA458783:HAI458783 HIW458783:HKE458783 HSS458783:HUA458783 ICO458783:IDW458783 IMK458783:INS458783 IWG458783:IXO458783 JGC458783:JHK458783 JPY458783:JRG458783 JZU458783:KBC458783 KJQ458783:KKY458783 KTM458783:KUU458783 LDI458783:LEQ458783 LNE458783:LOM458783 LXA458783:LYI458783 MGW458783:MIE458783 MQS458783:MSA458783 NAO458783:NBW458783 NKK458783:NLS458783 NUG458783:NVO458783 OEC458783:OFK458783 ONY458783:OPG458783 OXU458783:OZC458783 PHQ458783:PIY458783 PRM458783:PSU458783 QBI458783:QCQ458783 QLE458783:QMM458783 QVA458783:QWI458783 REW458783:RGE458783 ROS458783:RQA458783 RYO458783:RZW458783 SIK458783:SJS458783 SSG458783:STO458783 TCC458783:TDK458783 TLY458783:TNG458783 TVU458783:TXC458783 UFQ458783:UGY458783 UPM458783:UQU458783 UZI458783:VAQ458783 VJE458783:VKM458783 VTA458783:VUI458783 WCW458783:WEE458783 WMS458783:WOA458783 WWO458783:WXW458783 AG524319:BO524319 KC524319:LK524319 TY524319:VG524319 ADU524319:AFC524319 ANQ524319:AOY524319 AXM524319:AYU524319 BHI524319:BIQ524319 BRE524319:BSM524319 CBA524319:CCI524319 CKW524319:CME524319 CUS524319:CWA524319 DEO524319:DFW524319 DOK524319:DPS524319 DYG524319:DZO524319 EIC524319:EJK524319 ERY524319:ETG524319 FBU524319:FDC524319 FLQ524319:FMY524319 FVM524319:FWU524319 GFI524319:GGQ524319 GPE524319:GQM524319 GZA524319:HAI524319 HIW524319:HKE524319 HSS524319:HUA524319 ICO524319:IDW524319 IMK524319:INS524319 IWG524319:IXO524319 JGC524319:JHK524319 JPY524319:JRG524319 JZU524319:KBC524319 KJQ524319:KKY524319 KTM524319:KUU524319 LDI524319:LEQ524319 LNE524319:LOM524319 LXA524319:LYI524319 MGW524319:MIE524319 MQS524319:MSA524319 NAO524319:NBW524319 NKK524319:NLS524319 NUG524319:NVO524319 OEC524319:OFK524319 ONY524319:OPG524319 OXU524319:OZC524319 PHQ524319:PIY524319 PRM524319:PSU524319 QBI524319:QCQ524319 QLE524319:QMM524319 QVA524319:QWI524319 REW524319:RGE524319 ROS524319:RQA524319 RYO524319:RZW524319 SIK524319:SJS524319 SSG524319:STO524319 TCC524319:TDK524319 TLY524319:TNG524319 TVU524319:TXC524319 UFQ524319:UGY524319 UPM524319:UQU524319 UZI524319:VAQ524319 VJE524319:VKM524319 VTA524319:VUI524319 WCW524319:WEE524319 WMS524319:WOA524319 WWO524319:WXW524319 AG589855:BO589855 KC589855:LK589855 TY589855:VG589855 ADU589855:AFC589855 ANQ589855:AOY589855 AXM589855:AYU589855 BHI589855:BIQ589855 BRE589855:BSM589855 CBA589855:CCI589855 CKW589855:CME589855 CUS589855:CWA589855 DEO589855:DFW589855 DOK589855:DPS589855 DYG589855:DZO589855 EIC589855:EJK589855 ERY589855:ETG589855 FBU589855:FDC589855 FLQ589855:FMY589855 FVM589855:FWU589855 GFI589855:GGQ589855 GPE589855:GQM589855 GZA589855:HAI589855 HIW589855:HKE589855 HSS589855:HUA589855 ICO589855:IDW589855 IMK589855:INS589855 IWG589855:IXO589855 JGC589855:JHK589855 JPY589855:JRG589855 JZU589855:KBC589855 KJQ589855:KKY589855 KTM589855:KUU589855 LDI589855:LEQ589855 LNE589855:LOM589855 LXA589855:LYI589855 MGW589855:MIE589855 MQS589855:MSA589855 NAO589855:NBW589855 NKK589855:NLS589855 NUG589855:NVO589855 OEC589855:OFK589855 ONY589855:OPG589855 OXU589855:OZC589855 PHQ589855:PIY589855 PRM589855:PSU589855 QBI589855:QCQ589855 QLE589855:QMM589855 QVA589855:QWI589855 REW589855:RGE589855 ROS589855:RQA589855 RYO589855:RZW589855 SIK589855:SJS589855 SSG589855:STO589855 TCC589855:TDK589855 TLY589855:TNG589855 TVU589855:TXC589855 UFQ589855:UGY589855 UPM589855:UQU589855 UZI589855:VAQ589855 VJE589855:VKM589855 VTA589855:VUI589855 WCW589855:WEE589855 WMS589855:WOA589855 WWO589855:WXW589855 AG655391:BO655391 KC655391:LK655391 TY655391:VG655391 ADU655391:AFC655391 ANQ655391:AOY655391 AXM655391:AYU655391 BHI655391:BIQ655391 BRE655391:BSM655391 CBA655391:CCI655391 CKW655391:CME655391 CUS655391:CWA655391 DEO655391:DFW655391 DOK655391:DPS655391 DYG655391:DZO655391 EIC655391:EJK655391 ERY655391:ETG655391 FBU655391:FDC655391 FLQ655391:FMY655391 FVM655391:FWU655391 GFI655391:GGQ655391 GPE655391:GQM655391 GZA655391:HAI655391 HIW655391:HKE655391 HSS655391:HUA655391 ICO655391:IDW655391 IMK655391:INS655391 IWG655391:IXO655391 JGC655391:JHK655391 JPY655391:JRG655391 JZU655391:KBC655391 KJQ655391:KKY655391 KTM655391:KUU655391 LDI655391:LEQ655391 LNE655391:LOM655391 LXA655391:LYI655391 MGW655391:MIE655391 MQS655391:MSA655391 NAO655391:NBW655391 NKK655391:NLS655391 NUG655391:NVO655391 OEC655391:OFK655391 ONY655391:OPG655391 OXU655391:OZC655391 PHQ655391:PIY655391 PRM655391:PSU655391 QBI655391:QCQ655391 QLE655391:QMM655391 QVA655391:QWI655391 REW655391:RGE655391 ROS655391:RQA655391 RYO655391:RZW655391 SIK655391:SJS655391 SSG655391:STO655391 TCC655391:TDK655391 TLY655391:TNG655391 TVU655391:TXC655391 UFQ655391:UGY655391 UPM655391:UQU655391 UZI655391:VAQ655391 VJE655391:VKM655391 VTA655391:VUI655391 WCW655391:WEE655391 WMS655391:WOA655391 WWO655391:WXW655391 AG720927:BO720927 KC720927:LK720927 TY720927:VG720927 ADU720927:AFC720927 ANQ720927:AOY720927 AXM720927:AYU720927 BHI720927:BIQ720927 BRE720927:BSM720927 CBA720927:CCI720927 CKW720927:CME720927 CUS720927:CWA720927 DEO720927:DFW720927 DOK720927:DPS720927 DYG720927:DZO720927 EIC720927:EJK720927 ERY720927:ETG720927 FBU720927:FDC720927 FLQ720927:FMY720927 FVM720927:FWU720927 GFI720927:GGQ720927 GPE720927:GQM720927 GZA720927:HAI720927 HIW720927:HKE720927 HSS720927:HUA720927 ICO720927:IDW720927 IMK720927:INS720927 IWG720927:IXO720927 JGC720927:JHK720927 JPY720927:JRG720927 JZU720927:KBC720927 KJQ720927:KKY720927 KTM720927:KUU720927 LDI720927:LEQ720927 LNE720927:LOM720927 LXA720927:LYI720927 MGW720927:MIE720927 MQS720927:MSA720927 NAO720927:NBW720927 NKK720927:NLS720927 NUG720927:NVO720927 OEC720927:OFK720927 ONY720927:OPG720927 OXU720927:OZC720927 PHQ720927:PIY720927 PRM720927:PSU720927 QBI720927:QCQ720927 QLE720927:QMM720927 QVA720927:QWI720927 REW720927:RGE720927 ROS720927:RQA720927 RYO720927:RZW720927 SIK720927:SJS720927 SSG720927:STO720927 TCC720927:TDK720927 TLY720927:TNG720927 TVU720927:TXC720927 UFQ720927:UGY720927 UPM720927:UQU720927 UZI720927:VAQ720927 VJE720927:VKM720927 VTA720927:VUI720927 WCW720927:WEE720927 WMS720927:WOA720927 WWO720927:WXW720927 AG786463:BO786463 KC786463:LK786463 TY786463:VG786463 ADU786463:AFC786463 ANQ786463:AOY786463 AXM786463:AYU786463 BHI786463:BIQ786463 BRE786463:BSM786463 CBA786463:CCI786463 CKW786463:CME786463 CUS786463:CWA786463 DEO786463:DFW786463 DOK786463:DPS786463 DYG786463:DZO786463 EIC786463:EJK786463 ERY786463:ETG786463 FBU786463:FDC786463 FLQ786463:FMY786463 FVM786463:FWU786463 GFI786463:GGQ786463 GPE786463:GQM786463 GZA786463:HAI786463 HIW786463:HKE786463 HSS786463:HUA786463 ICO786463:IDW786463 IMK786463:INS786463 IWG786463:IXO786463 JGC786463:JHK786463 JPY786463:JRG786463 JZU786463:KBC786463 KJQ786463:KKY786463 KTM786463:KUU786463 LDI786463:LEQ786463 LNE786463:LOM786463 LXA786463:LYI786463 MGW786463:MIE786463 MQS786463:MSA786463 NAO786463:NBW786463 NKK786463:NLS786463 NUG786463:NVO786463 OEC786463:OFK786463 ONY786463:OPG786463 OXU786463:OZC786463 PHQ786463:PIY786463 PRM786463:PSU786463 QBI786463:QCQ786463 QLE786463:QMM786463 QVA786463:QWI786463 REW786463:RGE786463 ROS786463:RQA786463 RYO786463:RZW786463 SIK786463:SJS786463 SSG786463:STO786463 TCC786463:TDK786463 TLY786463:TNG786463 TVU786463:TXC786463 UFQ786463:UGY786463 UPM786463:UQU786463 UZI786463:VAQ786463 VJE786463:VKM786463 VTA786463:VUI786463 WCW786463:WEE786463 WMS786463:WOA786463 WWO786463:WXW786463 AG851999:BO851999 KC851999:LK851999 TY851999:VG851999 ADU851999:AFC851999 ANQ851999:AOY851999 AXM851999:AYU851999 BHI851999:BIQ851999 BRE851999:BSM851999 CBA851999:CCI851999 CKW851999:CME851999 CUS851999:CWA851999 DEO851999:DFW851999 DOK851999:DPS851999 DYG851999:DZO851999 EIC851999:EJK851999 ERY851999:ETG851999 FBU851999:FDC851999 FLQ851999:FMY851999 FVM851999:FWU851999 GFI851999:GGQ851999 GPE851999:GQM851999 GZA851999:HAI851999 HIW851999:HKE851999 HSS851999:HUA851999 ICO851999:IDW851999 IMK851999:INS851999 IWG851999:IXO851999 JGC851999:JHK851999 JPY851999:JRG851999 JZU851999:KBC851999 KJQ851999:KKY851999 KTM851999:KUU851999 LDI851999:LEQ851999 LNE851999:LOM851999 LXA851999:LYI851999 MGW851999:MIE851999 MQS851999:MSA851999 NAO851999:NBW851999 NKK851999:NLS851999 NUG851999:NVO851999 OEC851999:OFK851999 ONY851999:OPG851999 OXU851999:OZC851999 PHQ851999:PIY851999 PRM851999:PSU851999 QBI851999:QCQ851999 QLE851999:QMM851999 QVA851999:QWI851999 REW851999:RGE851999 ROS851999:RQA851999 RYO851999:RZW851999 SIK851999:SJS851999 SSG851999:STO851999 TCC851999:TDK851999 TLY851999:TNG851999 TVU851999:TXC851999 UFQ851999:UGY851999 UPM851999:UQU851999 UZI851999:VAQ851999 VJE851999:VKM851999 VTA851999:VUI851999 WCW851999:WEE851999 WMS851999:WOA851999 WWO851999:WXW851999 AG917535:BO917535 KC917535:LK917535 TY917535:VG917535 ADU917535:AFC917535 ANQ917535:AOY917535 AXM917535:AYU917535 BHI917535:BIQ917535 BRE917535:BSM917535 CBA917535:CCI917535 CKW917535:CME917535 CUS917535:CWA917535 DEO917535:DFW917535 DOK917535:DPS917535 DYG917535:DZO917535 EIC917535:EJK917535 ERY917535:ETG917535 FBU917535:FDC917535 FLQ917535:FMY917535 FVM917535:FWU917535 GFI917535:GGQ917535 GPE917535:GQM917535 GZA917535:HAI917535 HIW917535:HKE917535 HSS917535:HUA917535 ICO917535:IDW917535 IMK917535:INS917535 IWG917535:IXO917535 JGC917535:JHK917535 JPY917535:JRG917535 JZU917535:KBC917535 KJQ917535:KKY917535 KTM917535:KUU917535 LDI917535:LEQ917535 LNE917535:LOM917535 LXA917535:LYI917535 MGW917535:MIE917535 MQS917535:MSA917535 NAO917535:NBW917535 NKK917535:NLS917535 NUG917535:NVO917535 OEC917535:OFK917535 ONY917535:OPG917535 OXU917535:OZC917535 PHQ917535:PIY917535 PRM917535:PSU917535 QBI917535:QCQ917535 QLE917535:QMM917535 QVA917535:QWI917535 REW917535:RGE917535 ROS917535:RQA917535 RYO917535:RZW917535 SIK917535:SJS917535 SSG917535:STO917535 TCC917535:TDK917535 TLY917535:TNG917535 TVU917535:TXC917535 UFQ917535:UGY917535 UPM917535:UQU917535 UZI917535:VAQ917535 VJE917535:VKM917535 VTA917535:VUI917535 WCW917535:WEE917535 WMS917535:WOA917535 WWO917535:WXW917535 AG983071:BO983071 KC983071:LK983071 TY983071:VG983071 ADU983071:AFC983071 ANQ983071:AOY983071 AXM983071:AYU983071 BHI983071:BIQ983071 BRE983071:BSM983071 CBA983071:CCI983071 CKW983071:CME983071 CUS983071:CWA983071 DEO983071:DFW983071 DOK983071:DPS983071 DYG983071:DZO983071 EIC983071:EJK983071 ERY983071:ETG983071 FBU983071:FDC983071 FLQ983071:FMY983071 FVM983071:FWU983071 GFI983071:GGQ983071 GPE983071:GQM983071 GZA983071:HAI983071 HIW983071:HKE983071 HSS983071:HUA983071 ICO983071:IDW983071 IMK983071:INS983071 IWG983071:IXO983071 JGC983071:JHK983071 JPY983071:JRG983071 JZU983071:KBC983071 KJQ983071:KKY983071 KTM983071:KUU983071 LDI983071:LEQ983071 LNE983071:LOM983071 LXA983071:LYI983071 MGW983071:MIE983071 MQS983071:MSA983071 NAO983071:NBW983071 NKK983071:NLS983071 NUG983071:NVO983071 OEC983071:OFK983071 ONY983071:OPG983071 OXU983071:OZC983071 PHQ983071:PIY983071 PRM983071:PSU983071 QBI983071:QCQ983071 QLE983071:QMM983071 QVA983071:QWI983071 REW983071:RGE983071 ROS983071:RQA983071 RYO983071:RZW983071 SIK983071:SJS983071 SSG983071:STO983071 TCC983071:TDK983071 TLY983071:TNG983071 TVU983071:TXC983071 UFQ983071:UGY983071 UPM983071:UQU983071 UZI983071:VAQ983071 VJE983071:VKM983071 VTA983071:VUI983071 WCW983071:WEE983071 WMS983071:WOA983071 WWO983071:WXW983071 WVM983080:WYX983080 JA40:ML40 SW40:WH40 ACS40:AGD40 AMO40:APZ40 AWK40:AZV40 BGG40:BJR40 BQC40:BTN40 BZY40:CDJ40 CJU40:CNF40 CTQ40:CXB40 DDM40:DGX40 DNI40:DQT40 DXE40:EAP40 EHA40:EKL40 EQW40:EUH40 FAS40:FED40 FKO40:FNZ40 FUK40:FXV40 GEG40:GHR40 GOC40:GRN40 GXY40:HBJ40 HHU40:HLF40 HRQ40:HVB40 IBM40:IEX40 ILI40:IOT40 IVE40:IYP40 JFA40:JIL40 JOW40:JSH40 JYS40:KCD40 KIO40:KLZ40 KSK40:KVV40 LCG40:LFR40 LMC40:LPN40 LVY40:LZJ40 MFU40:MJF40 MPQ40:MTB40 MZM40:NCX40 NJI40:NMT40 NTE40:NWP40 ODA40:OGL40 OMW40:OQH40 OWS40:PAD40 PGO40:PJZ40 PQK40:PTV40 QAG40:QDR40 QKC40:QNN40 QTY40:QXJ40 RDU40:RHF40 RNQ40:RRB40 RXM40:SAX40 SHI40:SKT40 SRE40:SUP40 TBA40:TEL40 TKW40:TOH40 TUS40:TYD40 UEO40:UHZ40 UOK40:URV40 UYG40:VBR40 VIC40:VLN40 VRY40:VVJ40 WBU40:WFF40 WLQ40:WPB40 WVM40:WYX40 E65576:CP65576 JA65576:ML65576 SW65576:WH65576 ACS65576:AGD65576 AMO65576:APZ65576 AWK65576:AZV65576 BGG65576:BJR65576 BQC65576:BTN65576 BZY65576:CDJ65576 CJU65576:CNF65576 CTQ65576:CXB65576 DDM65576:DGX65576 DNI65576:DQT65576 DXE65576:EAP65576 EHA65576:EKL65576 EQW65576:EUH65576 FAS65576:FED65576 FKO65576:FNZ65576 FUK65576:FXV65576 GEG65576:GHR65576 GOC65576:GRN65576 GXY65576:HBJ65576 HHU65576:HLF65576 HRQ65576:HVB65576 IBM65576:IEX65576 ILI65576:IOT65576 IVE65576:IYP65576 JFA65576:JIL65576 JOW65576:JSH65576 JYS65576:KCD65576 KIO65576:KLZ65576 KSK65576:KVV65576 LCG65576:LFR65576 LMC65576:LPN65576 LVY65576:LZJ65576 MFU65576:MJF65576 MPQ65576:MTB65576 MZM65576:NCX65576 NJI65576:NMT65576 NTE65576:NWP65576 ODA65576:OGL65576 OMW65576:OQH65576 OWS65576:PAD65576 PGO65576:PJZ65576 PQK65576:PTV65576 QAG65576:QDR65576 QKC65576:QNN65576 QTY65576:QXJ65576 RDU65576:RHF65576 RNQ65576:RRB65576 RXM65576:SAX65576 SHI65576:SKT65576 SRE65576:SUP65576 TBA65576:TEL65576 TKW65576:TOH65576 TUS65576:TYD65576 UEO65576:UHZ65576 UOK65576:URV65576 UYG65576:VBR65576 VIC65576:VLN65576 VRY65576:VVJ65576 WBU65576:WFF65576 WLQ65576:WPB65576 WVM65576:WYX65576 E131112:CP131112 JA131112:ML131112 SW131112:WH131112 ACS131112:AGD131112 AMO131112:APZ131112 AWK131112:AZV131112 BGG131112:BJR131112 BQC131112:BTN131112 BZY131112:CDJ131112 CJU131112:CNF131112 CTQ131112:CXB131112 DDM131112:DGX131112 DNI131112:DQT131112 DXE131112:EAP131112 EHA131112:EKL131112 EQW131112:EUH131112 FAS131112:FED131112 FKO131112:FNZ131112 FUK131112:FXV131112 GEG131112:GHR131112 GOC131112:GRN131112 GXY131112:HBJ131112 HHU131112:HLF131112 HRQ131112:HVB131112 IBM131112:IEX131112 ILI131112:IOT131112 IVE131112:IYP131112 JFA131112:JIL131112 JOW131112:JSH131112 JYS131112:KCD131112 KIO131112:KLZ131112 KSK131112:KVV131112 LCG131112:LFR131112 LMC131112:LPN131112 LVY131112:LZJ131112 MFU131112:MJF131112 MPQ131112:MTB131112 MZM131112:NCX131112 NJI131112:NMT131112 NTE131112:NWP131112 ODA131112:OGL131112 OMW131112:OQH131112 OWS131112:PAD131112 PGO131112:PJZ131112 PQK131112:PTV131112 QAG131112:QDR131112 QKC131112:QNN131112 QTY131112:QXJ131112 RDU131112:RHF131112 RNQ131112:RRB131112 RXM131112:SAX131112 SHI131112:SKT131112 SRE131112:SUP131112 TBA131112:TEL131112 TKW131112:TOH131112 TUS131112:TYD131112 UEO131112:UHZ131112 UOK131112:URV131112 UYG131112:VBR131112 VIC131112:VLN131112 VRY131112:VVJ131112 WBU131112:WFF131112 WLQ131112:WPB131112 WVM131112:WYX131112 E196648:CP196648 JA196648:ML196648 SW196648:WH196648 ACS196648:AGD196648 AMO196648:APZ196648 AWK196648:AZV196648 BGG196648:BJR196648 BQC196648:BTN196648 BZY196648:CDJ196648 CJU196648:CNF196648 CTQ196648:CXB196648 DDM196648:DGX196648 DNI196648:DQT196648 DXE196648:EAP196648 EHA196648:EKL196648 EQW196648:EUH196648 FAS196648:FED196648 FKO196648:FNZ196648 FUK196648:FXV196648 GEG196648:GHR196648 GOC196648:GRN196648 GXY196648:HBJ196648 HHU196648:HLF196648 HRQ196648:HVB196648 IBM196648:IEX196648 ILI196648:IOT196648 IVE196648:IYP196648 JFA196648:JIL196648 JOW196648:JSH196648 JYS196648:KCD196648 KIO196648:KLZ196648 KSK196648:KVV196648 LCG196648:LFR196648 LMC196648:LPN196648 LVY196648:LZJ196648 MFU196648:MJF196648 MPQ196648:MTB196648 MZM196648:NCX196648 NJI196648:NMT196648 NTE196648:NWP196648 ODA196648:OGL196648 OMW196648:OQH196648 OWS196648:PAD196648 PGO196648:PJZ196648 PQK196648:PTV196648 QAG196648:QDR196648 QKC196648:QNN196648 QTY196648:QXJ196648 RDU196648:RHF196648 RNQ196648:RRB196648 RXM196648:SAX196648 SHI196648:SKT196648 SRE196648:SUP196648 TBA196648:TEL196648 TKW196648:TOH196648 TUS196648:TYD196648 UEO196648:UHZ196648 UOK196648:URV196648 UYG196648:VBR196648 VIC196648:VLN196648 VRY196648:VVJ196648 WBU196648:WFF196648 WLQ196648:WPB196648 WVM196648:WYX196648 E262184:CP262184 JA262184:ML262184 SW262184:WH262184 ACS262184:AGD262184 AMO262184:APZ262184 AWK262184:AZV262184 BGG262184:BJR262184 BQC262184:BTN262184 BZY262184:CDJ262184 CJU262184:CNF262184 CTQ262184:CXB262184 DDM262184:DGX262184 DNI262184:DQT262184 DXE262184:EAP262184 EHA262184:EKL262184 EQW262184:EUH262184 FAS262184:FED262184 FKO262184:FNZ262184 FUK262184:FXV262184 GEG262184:GHR262184 GOC262184:GRN262184 GXY262184:HBJ262184 HHU262184:HLF262184 HRQ262184:HVB262184 IBM262184:IEX262184 ILI262184:IOT262184 IVE262184:IYP262184 JFA262184:JIL262184 JOW262184:JSH262184 JYS262184:KCD262184 KIO262184:KLZ262184 KSK262184:KVV262184 LCG262184:LFR262184 LMC262184:LPN262184 LVY262184:LZJ262184 MFU262184:MJF262184 MPQ262184:MTB262184 MZM262184:NCX262184 NJI262184:NMT262184 NTE262184:NWP262184 ODA262184:OGL262184 OMW262184:OQH262184 OWS262184:PAD262184 PGO262184:PJZ262184 PQK262184:PTV262184 QAG262184:QDR262184 QKC262184:QNN262184 QTY262184:QXJ262184 RDU262184:RHF262184 RNQ262184:RRB262184 RXM262184:SAX262184 SHI262184:SKT262184 SRE262184:SUP262184 TBA262184:TEL262184 TKW262184:TOH262184 TUS262184:TYD262184 UEO262184:UHZ262184 UOK262184:URV262184 UYG262184:VBR262184 VIC262184:VLN262184 VRY262184:VVJ262184 WBU262184:WFF262184 WLQ262184:WPB262184 WVM262184:WYX262184 E327720:CP327720 JA327720:ML327720 SW327720:WH327720 ACS327720:AGD327720 AMO327720:APZ327720 AWK327720:AZV327720 BGG327720:BJR327720 BQC327720:BTN327720 BZY327720:CDJ327720 CJU327720:CNF327720 CTQ327720:CXB327720 DDM327720:DGX327720 DNI327720:DQT327720 DXE327720:EAP327720 EHA327720:EKL327720 EQW327720:EUH327720 FAS327720:FED327720 FKO327720:FNZ327720 FUK327720:FXV327720 GEG327720:GHR327720 GOC327720:GRN327720 GXY327720:HBJ327720 HHU327720:HLF327720 HRQ327720:HVB327720 IBM327720:IEX327720 ILI327720:IOT327720 IVE327720:IYP327720 JFA327720:JIL327720 JOW327720:JSH327720 JYS327720:KCD327720 KIO327720:KLZ327720 KSK327720:KVV327720 LCG327720:LFR327720 LMC327720:LPN327720 LVY327720:LZJ327720 MFU327720:MJF327720 MPQ327720:MTB327720 MZM327720:NCX327720 NJI327720:NMT327720 NTE327720:NWP327720 ODA327720:OGL327720 OMW327720:OQH327720 OWS327720:PAD327720 PGO327720:PJZ327720 PQK327720:PTV327720 QAG327720:QDR327720 QKC327720:QNN327720 QTY327720:QXJ327720 RDU327720:RHF327720 RNQ327720:RRB327720 RXM327720:SAX327720 SHI327720:SKT327720 SRE327720:SUP327720 TBA327720:TEL327720 TKW327720:TOH327720 TUS327720:TYD327720 UEO327720:UHZ327720 UOK327720:URV327720 UYG327720:VBR327720 VIC327720:VLN327720 VRY327720:VVJ327720 WBU327720:WFF327720 WLQ327720:WPB327720 WVM327720:WYX327720 E393256:CP393256 JA393256:ML393256 SW393256:WH393256 ACS393256:AGD393256 AMO393256:APZ393256 AWK393256:AZV393256 BGG393256:BJR393256 BQC393256:BTN393256 BZY393256:CDJ393256 CJU393256:CNF393256 CTQ393256:CXB393256 DDM393256:DGX393256 DNI393256:DQT393256 DXE393256:EAP393256 EHA393256:EKL393256 EQW393256:EUH393256 FAS393256:FED393256 FKO393256:FNZ393256 FUK393256:FXV393256 GEG393256:GHR393256 GOC393256:GRN393256 GXY393256:HBJ393256 HHU393256:HLF393256 HRQ393256:HVB393256 IBM393256:IEX393256 ILI393256:IOT393256 IVE393256:IYP393256 JFA393256:JIL393256 JOW393256:JSH393256 JYS393256:KCD393256 KIO393256:KLZ393256 KSK393256:KVV393256 LCG393256:LFR393256 LMC393256:LPN393256 LVY393256:LZJ393256 MFU393256:MJF393256 MPQ393256:MTB393256 MZM393256:NCX393256 NJI393256:NMT393256 NTE393256:NWP393256 ODA393256:OGL393256 OMW393256:OQH393256 OWS393256:PAD393256 PGO393256:PJZ393256 PQK393256:PTV393256 QAG393256:QDR393256 QKC393256:QNN393256 QTY393256:QXJ393256 RDU393256:RHF393256 RNQ393256:RRB393256 RXM393256:SAX393256 SHI393256:SKT393256 SRE393256:SUP393256 TBA393256:TEL393256 TKW393256:TOH393256 TUS393256:TYD393256 UEO393256:UHZ393256 UOK393256:URV393256 UYG393256:VBR393256 VIC393256:VLN393256 VRY393256:VVJ393256 WBU393256:WFF393256 WLQ393256:WPB393256 WVM393256:WYX393256 E458792:CP458792 JA458792:ML458792 SW458792:WH458792 ACS458792:AGD458792 AMO458792:APZ458792 AWK458792:AZV458792 BGG458792:BJR458792 BQC458792:BTN458792 BZY458792:CDJ458792 CJU458792:CNF458792 CTQ458792:CXB458792 DDM458792:DGX458792 DNI458792:DQT458792 DXE458792:EAP458792 EHA458792:EKL458792 EQW458792:EUH458792 FAS458792:FED458792 FKO458792:FNZ458792 FUK458792:FXV458792 GEG458792:GHR458792 GOC458792:GRN458792 GXY458792:HBJ458792 HHU458792:HLF458792 HRQ458792:HVB458792 IBM458792:IEX458792 ILI458792:IOT458792 IVE458792:IYP458792 JFA458792:JIL458792 JOW458792:JSH458792 JYS458792:KCD458792 KIO458792:KLZ458792 KSK458792:KVV458792 LCG458792:LFR458792 LMC458792:LPN458792 LVY458792:LZJ458792 MFU458792:MJF458792 MPQ458792:MTB458792 MZM458792:NCX458792 NJI458792:NMT458792 NTE458792:NWP458792 ODA458792:OGL458792 OMW458792:OQH458792 OWS458792:PAD458792 PGO458792:PJZ458792 PQK458792:PTV458792 QAG458792:QDR458792 QKC458792:QNN458792 QTY458792:QXJ458792 RDU458792:RHF458792 RNQ458792:RRB458792 RXM458792:SAX458792 SHI458792:SKT458792 SRE458792:SUP458792 TBA458792:TEL458792 TKW458792:TOH458792 TUS458792:TYD458792 UEO458792:UHZ458792 UOK458792:URV458792 UYG458792:VBR458792 VIC458792:VLN458792 VRY458792:VVJ458792 WBU458792:WFF458792 WLQ458792:WPB458792 WVM458792:WYX458792 E524328:CP524328 JA524328:ML524328 SW524328:WH524328 ACS524328:AGD524328 AMO524328:APZ524328 AWK524328:AZV524328 BGG524328:BJR524328 BQC524328:BTN524328 BZY524328:CDJ524328 CJU524328:CNF524328 CTQ524328:CXB524328 DDM524328:DGX524328 DNI524328:DQT524328 DXE524328:EAP524328 EHA524328:EKL524328 EQW524328:EUH524328 FAS524328:FED524328 FKO524328:FNZ524328 FUK524328:FXV524328 GEG524328:GHR524328 GOC524328:GRN524328 GXY524328:HBJ524328 HHU524328:HLF524328 HRQ524328:HVB524328 IBM524328:IEX524328 ILI524328:IOT524328 IVE524328:IYP524328 JFA524328:JIL524328 JOW524328:JSH524328 JYS524328:KCD524328 KIO524328:KLZ524328 KSK524328:KVV524328 LCG524328:LFR524328 LMC524328:LPN524328 LVY524328:LZJ524328 MFU524328:MJF524328 MPQ524328:MTB524328 MZM524328:NCX524328 NJI524328:NMT524328 NTE524328:NWP524328 ODA524328:OGL524328 OMW524328:OQH524328 OWS524328:PAD524328 PGO524328:PJZ524328 PQK524328:PTV524328 QAG524328:QDR524328 QKC524328:QNN524328 QTY524328:QXJ524328 RDU524328:RHF524328 RNQ524328:RRB524328 RXM524328:SAX524328 SHI524328:SKT524328 SRE524328:SUP524328 TBA524328:TEL524328 TKW524328:TOH524328 TUS524328:TYD524328 UEO524328:UHZ524328 UOK524328:URV524328 UYG524328:VBR524328 VIC524328:VLN524328 VRY524328:VVJ524328 WBU524328:WFF524328 WLQ524328:WPB524328 WVM524328:WYX524328 E589864:CP589864 JA589864:ML589864 SW589864:WH589864 ACS589864:AGD589864 AMO589864:APZ589864 AWK589864:AZV589864 BGG589864:BJR589864 BQC589864:BTN589864 BZY589864:CDJ589864 CJU589864:CNF589864 CTQ589864:CXB589864 DDM589864:DGX589864 DNI589864:DQT589864 DXE589864:EAP589864 EHA589864:EKL589864 EQW589864:EUH589864 FAS589864:FED589864 FKO589864:FNZ589864 FUK589864:FXV589864 GEG589864:GHR589864 GOC589864:GRN589864 GXY589864:HBJ589864 HHU589864:HLF589864 HRQ589864:HVB589864 IBM589864:IEX589864 ILI589864:IOT589864 IVE589864:IYP589864 JFA589864:JIL589864 JOW589864:JSH589864 JYS589864:KCD589864 KIO589864:KLZ589864 KSK589864:KVV589864 LCG589864:LFR589864 LMC589864:LPN589864 LVY589864:LZJ589864 MFU589864:MJF589864 MPQ589864:MTB589864 MZM589864:NCX589864 NJI589864:NMT589864 NTE589864:NWP589864 ODA589864:OGL589864 OMW589864:OQH589864 OWS589864:PAD589864 PGO589864:PJZ589864 PQK589864:PTV589864 QAG589864:QDR589864 QKC589864:QNN589864 QTY589864:QXJ589864 RDU589864:RHF589864 RNQ589864:RRB589864 RXM589864:SAX589864 SHI589864:SKT589864 SRE589864:SUP589864 TBA589864:TEL589864 TKW589864:TOH589864 TUS589864:TYD589864 UEO589864:UHZ589864 UOK589864:URV589864 UYG589864:VBR589864 VIC589864:VLN589864 VRY589864:VVJ589864 WBU589864:WFF589864 WLQ589864:WPB589864 WVM589864:WYX589864 E655400:CP655400 JA655400:ML655400 SW655400:WH655400 ACS655400:AGD655400 AMO655400:APZ655400 AWK655400:AZV655400 BGG655400:BJR655400 BQC655400:BTN655400 BZY655400:CDJ655400 CJU655400:CNF655400 CTQ655400:CXB655400 DDM655400:DGX655400 DNI655400:DQT655400 DXE655400:EAP655400 EHA655400:EKL655400 EQW655400:EUH655400 FAS655400:FED655400 FKO655400:FNZ655400 FUK655400:FXV655400 GEG655400:GHR655400 GOC655400:GRN655400 GXY655400:HBJ655400 HHU655400:HLF655400 HRQ655400:HVB655400 IBM655400:IEX655400 ILI655400:IOT655400 IVE655400:IYP655400 JFA655400:JIL655400 JOW655400:JSH655400 JYS655400:KCD655400 KIO655400:KLZ655400 KSK655400:KVV655400 LCG655400:LFR655400 LMC655400:LPN655400 LVY655400:LZJ655400 MFU655400:MJF655400 MPQ655400:MTB655400 MZM655400:NCX655400 NJI655400:NMT655400 NTE655400:NWP655400 ODA655400:OGL655400 OMW655400:OQH655400 OWS655400:PAD655400 PGO655400:PJZ655400 PQK655400:PTV655400 QAG655400:QDR655400 QKC655400:QNN655400 QTY655400:QXJ655400 RDU655400:RHF655400 RNQ655400:RRB655400 RXM655400:SAX655400 SHI655400:SKT655400 SRE655400:SUP655400 TBA655400:TEL655400 TKW655400:TOH655400 TUS655400:TYD655400 UEO655400:UHZ655400 UOK655400:URV655400 UYG655400:VBR655400 VIC655400:VLN655400 VRY655400:VVJ655400 WBU655400:WFF655400 WLQ655400:WPB655400 WVM655400:WYX655400 E720936:CP720936 JA720936:ML720936 SW720936:WH720936 ACS720936:AGD720936 AMO720936:APZ720936 AWK720936:AZV720936 BGG720936:BJR720936 BQC720936:BTN720936 BZY720936:CDJ720936 CJU720936:CNF720936 CTQ720936:CXB720936 DDM720936:DGX720936 DNI720936:DQT720936 DXE720936:EAP720936 EHA720936:EKL720936 EQW720936:EUH720936 FAS720936:FED720936 FKO720936:FNZ720936 FUK720936:FXV720936 GEG720936:GHR720936 GOC720936:GRN720936 GXY720936:HBJ720936 HHU720936:HLF720936 HRQ720936:HVB720936 IBM720936:IEX720936 ILI720936:IOT720936 IVE720936:IYP720936 JFA720936:JIL720936 JOW720936:JSH720936 JYS720936:KCD720936 KIO720936:KLZ720936 KSK720936:KVV720936 LCG720936:LFR720936 LMC720936:LPN720936 LVY720936:LZJ720936 MFU720936:MJF720936 MPQ720936:MTB720936 MZM720936:NCX720936 NJI720936:NMT720936 NTE720936:NWP720936 ODA720936:OGL720936 OMW720936:OQH720936 OWS720936:PAD720936 PGO720936:PJZ720936 PQK720936:PTV720936 QAG720936:QDR720936 QKC720936:QNN720936 QTY720936:QXJ720936 RDU720936:RHF720936 RNQ720936:RRB720936 RXM720936:SAX720936 SHI720936:SKT720936 SRE720936:SUP720936 TBA720936:TEL720936 TKW720936:TOH720936 TUS720936:TYD720936 UEO720936:UHZ720936 UOK720936:URV720936 UYG720936:VBR720936 VIC720936:VLN720936 VRY720936:VVJ720936 WBU720936:WFF720936 WLQ720936:WPB720936 WVM720936:WYX720936 E786472:CP786472 JA786472:ML786472 SW786472:WH786472 ACS786472:AGD786472 AMO786472:APZ786472 AWK786472:AZV786472 BGG786472:BJR786472 BQC786472:BTN786472 BZY786472:CDJ786472 CJU786472:CNF786472 CTQ786472:CXB786472 DDM786472:DGX786472 DNI786472:DQT786472 DXE786472:EAP786472 EHA786472:EKL786472 EQW786472:EUH786472 FAS786472:FED786472 FKO786472:FNZ786472 FUK786472:FXV786472 GEG786472:GHR786472 GOC786472:GRN786472 GXY786472:HBJ786472 HHU786472:HLF786472 HRQ786472:HVB786472 IBM786472:IEX786472 ILI786472:IOT786472 IVE786472:IYP786472 JFA786472:JIL786472 JOW786472:JSH786472 JYS786472:KCD786472 KIO786472:KLZ786472 KSK786472:KVV786472 LCG786472:LFR786472 LMC786472:LPN786472 LVY786472:LZJ786472 MFU786472:MJF786472 MPQ786472:MTB786472 MZM786472:NCX786472 NJI786472:NMT786472 NTE786472:NWP786472 ODA786472:OGL786472 OMW786472:OQH786472 OWS786472:PAD786472 PGO786472:PJZ786472 PQK786472:PTV786472 QAG786472:QDR786472 QKC786472:QNN786472 QTY786472:QXJ786472 RDU786472:RHF786472 RNQ786472:RRB786472 RXM786472:SAX786472 SHI786472:SKT786472 SRE786472:SUP786472 TBA786472:TEL786472 TKW786472:TOH786472 TUS786472:TYD786472 UEO786472:UHZ786472 UOK786472:URV786472 UYG786472:VBR786472 VIC786472:VLN786472 VRY786472:VVJ786472 WBU786472:WFF786472 WLQ786472:WPB786472 WVM786472:WYX786472 E852008:CP852008 JA852008:ML852008 SW852008:WH852008 ACS852008:AGD852008 AMO852008:APZ852008 AWK852008:AZV852008 BGG852008:BJR852008 BQC852008:BTN852008 BZY852008:CDJ852008 CJU852008:CNF852008 CTQ852008:CXB852008 DDM852008:DGX852008 DNI852008:DQT852008 DXE852008:EAP852008 EHA852008:EKL852008 EQW852008:EUH852008 FAS852008:FED852008 FKO852008:FNZ852008 FUK852008:FXV852008 GEG852008:GHR852008 GOC852008:GRN852008 GXY852008:HBJ852008 HHU852008:HLF852008 HRQ852008:HVB852008 IBM852008:IEX852008 ILI852008:IOT852008 IVE852008:IYP852008 JFA852008:JIL852008 JOW852008:JSH852008 JYS852008:KCD852008 KIO852008:KLZ852008 KSK852008:KVV852008 LCG852008:LFR852008 LMC852008:LPN852008 LVY852008:LZJ852008 MFU852008:MJF852008 MPQ852008:MTB852008 MZM852008:NCX852008 NJI852008:NMT852008 NTE852008:NWP852008 ODA852008:OGL852008 OMW852008:OQH852008 OWS852008:PAD852008 PGO852008:PJZ852008 PQK852008:PTV852008 QAG852008:QDR852008 QKC852008:QNN852008 QTY852008:QXJ852008 RDU852008:RHF852008 RNQ852008:RRB852008 RXM852008:SAX852008 SHI852008:SKT852008 SRE852008:SUP852008 TBA852008:TEL852008 TKW852008:TOH852008 TUS852008:TYD852008 UEO852008:UHZ852008 UOK852008:URV852008 UYG852008:VBR852008 VIC852008:VLN852008 VRY852008:VVJ852008 WBU852008:WFF852008 WLQ852008:WPB852008 WVM852008:WYX852008 E917544:CP917544 JA917544:ML917544 SW917544:WH917544 ACS917544:AGD917544 AMO917544:APZ917544 AWK917544:AZV917544 BGG917544:BJR917544 BQC917544:BTN917544 BZY917544:CDJ917544 CJU917544:CNF917544 CTQ917544:CXB917544 DDM917544:DGX917544 DNI917544:DQT917544 DXE917544:EAP917544 EHA917544:EKL917544 EQW917544:EUH917544 FAS917544:FED917544 FKO917544:FNZ917544 FUK917544:FXV917544 GEG917544:GHR917544 GOC917544:GRN917544 GXY917544:HBJ917544 HHU917544:HLF917544 HRQ917544:HVB917544 IBM917544:IEX917544 ILI917544:IOT917544 IVE917544:IYP917544 JFA917544:JIL917544 JOW917544:JSH917544 JYS917544:KCD917544 KIO917544:KLZ917544 KSK917544:KVV917544 LCG917544:LFR917544 LMC917544:LPN917544 LVY917544:LZJ917544 MFU917544:MJF917544 MPQ917544:MTB917544 MZM917544:NCX917544 NJI917544:NMT917544 NTE917544:NWP917544 ODA917544:OGL917544 OMW917544:OQH917544 OWS917544:PAD917544 PGO917544:PJZ917544 PQK917544:PTV917544 QAG917544:QDR917544 QKC917544:QNN917544 QTY917544:QXJ917544 RDU917544:RHF917544 RNQ917544:RRB917544 RXM917544:SAX917544 SHI917544:SKT917544 SRE917544:SUP917544 TBA917544:TEL917544 TKW917544:TOH917544 TUS917544:TYD917544 UEO917544:UHZ917544 UOK917544:URV917544 UYG917544:VBR917544 VIC917544:VLN917544 VRY917544:VVJ917544 WBU917544:WFF917544 WLQ917544:WPB917544 WVM917544:WYX917544 E983080:CP983080 JA983080:ML983080 SW983080:WH983080 ACS983080:AGD983080 AMO983080:APZ983080 AWK983080:AZV983080 BGG983080:BJR983080 BQC983080:BTN983080 BZY983080:CDJ983080 CJU983080:CNF983080 CTQ983080:CXB983080 DDM983080:DGX983080 DNI983080:DQT983080 DXE983080:EAP983080 EHA983080:EKL983080 EQW983080:EUH983080 FAS983080:FED983080 FKO983080:FNZ983080 FUK983080:FXV983080 GEG983080:GHR983080 GOC983080:GRN983080 GXY983080:HBJ983080 HHU983080:HLF983080 HRQ983080:HVB983080 IBM983080:IEX983080 ILI983080:IOT983080 IVE983080:IYP983080 JFA983080:JIL983080 JOW983080:JSH983080 JYS983080:KCD983080 KIO983080:KLZ983080 KSK983080:KVV983080 LCG983080:LFR983080 LMC983080:LPN983080 LVY983080:LZJ983080 MFU983080:MJF983080 MPQ983080:MTB983080 MZM983080:NCX983080 NJI983080:NMT983080 NTE983080:NWP983080 ODA983080:OGL983080 OMW983080:OQH983080 OWS983080:PAD983080 PGO983080:PJZ983080 PQK983080:PTV983080 QAG983080:QDR983080 QKC983080:QNN983080 QTY983080:QXJ983080 RDU983080:RHF983080 RNQ983080:RRB983080 RXM983080:SAX983080 SHI983080:SKT983080 SRE983080:SUP983080 TBA983080:TEL983080 TKW983080:TOH983080 TUS983080:TYD983080 UEO983080:UHZ983080 UOK983080:URV983080 UYG983080:VBR983080" xr:uid="{00000000-0002-0000-0500-000003000000}">
      <formula1>0</formula1>
      <formula2>1</formula2>
    </dataValidation>
    <dataValidation allowBlank="1" showInputMessage="1" showErrorMessage="1" errorTitle="Invalid data" error="Enter a figure between 0 and 1" promptTitle="Progress this period" prompt="Enter a figure between to represent the progress on this bridge during this reporting period.   For example, if cumulatve progress last period was 50%, and this period is 70%, then enter 0.2 in this cell." sqref="CP20 ML20 WH20 AGD20 APZ20 AZV20 BJR20 BTN20 CDJ20 CNF20 CXB20 DGX20 DQT20 EAP20 EKL20 EUH20 FED20 FNZ20 FXV20 GHR20 GRN20 HBJ20 HLF20 HVB20 IEX20 IOT20 IYP20 JIL20 JSH20 KCD20 KLZ20 KVV20 LFR20 LPN20 LZJ20 MJF20 MTB20 NCX20 NMT20 NWP20 OGL20 OQH20 PAD20 PJZ20 PTV20 QDR20 QNN20 QXJ20 RHF20 RRB20 SAX20 SKT20 SUP20 TEL20 TOH20 TYD20 UHZ20 URV20 VBR20 VLN20 VVJ20 WFF20 WPB20 WYX20 CP65556 ML65556 WH65556 AGD65556 APZ65556 AZV65556 BJR65556 BTN65556 CDJ65556 CNF65556 CXB65556 DGX65556 DQT65556 EAP65556 EKL65556 EUH65556 FED65556 FNZ65556 FXV65556 GHR65556 GRN65556 HBJ65556 HLF65556 HVB65556 IEX65556 IOT65556 IYP65556 JIL65556 JSH65556 KCD65556 KLZ65556 KVV65556 LFR65556 LPN65556 LZJ65556 MJF65556 MTB65556 NCX65556 NMT65556 NWP65556 OGL65556 OQH65556 PAD65556 PJZ65556 PTV65556 QDR65556 QNN65556 QXJ65556 RHF65556 RRB65556 SAX65556 SKT65556 SUP65556 TEL65556 TOH65556 TYD65556 UHZ65556 URV65556 VBR65556 VLN65556 VVJ65556 WFF65556 WPB65556 WYX65556 CP131092 ML131092 WH131092 AGD131092 APZ131092 AZV131092 BJR131092 BTN131092 CDJ131092 CNF131092 CXB131092 DGX131092 DQT131092 EAP131092 EKL131092 EUH131092 FED131092 FNZ131092 FXV131092 GHR131092 GRN131092 HBJ131092 HLF131092 HVB131092 IEX131092 IOT131092 IYP131092 JIL131092 JSH131092 KCD131092 KLZ131092 KVV131092 LFR131092 LPN131092 LZJ131092 MJF131092 MTB131092 NCX131092 NMT131092 NWP131092 OGL131092 OQH131092 PAD131092 PJZ131092 PTV131092 QDR131092 QNN131092 QXJ131092 RHF131092 RRB131092 SAX131092 SKT131092 SUP131092 TEL131092 TOH131092 TYD131092 UHZ131092 URV131092 VBR131092 VLN131092 VVJ131092 WFF131092 WPB131092 WYX131092 CP196628 ML196628 WH196628 AGD196628 APZ196628 AZV196628 BJR196628 BTN196628 CDJ196628 CNF196628 CXB196628 DGX196628 DQT196628 EAP196628 EKL196628 EUH196628 FED196628 FNZ196628 FXV196628 GHR196628 GRN196628 HBJ196628 HLF196628 HVB196628 IEX196628 IOT196628 IYP196628 JIL196628 JSH196628 KCD196628 KLZ196628 KVV196628 LFR196628 LPN196628 LZJ196628 MJF196628 MTB196628 NCX196628 NMT196628 NWP196628 OGL196628 OQH196628 PAD196628 PJZ196628 PTV196628 QDR196628 QNN196628 QXJ196628 RHF196628 RRB196628 SAX196628 SKT196628 SUP196628 TEL196628 TOH196628 TYD196628 UHZ196628 URV196628 VBR196628 VLN196628 VVJ196628 WFF196628 WPB196628 WYX196628 CP262164 ML262164 WH262164 AGD262164 APZ262164 AZV262164 BJR262164 BTN262164 CDJ262164 CNF262164 CXB262164 DGX262164 DQT262164 EAP262164 EKL262164 EUH262164 FED262164 FNZ262164 FXV262164 GHR262164 GRN262164 HBJ262164 HLF262164 HVB262164 IEX262164 IOT262164 IYP262164 JIL262164 JSH262164 KCD262164 KLZ262164 KVV262164 LFR262164 LPN262164 LZJ262164 MJF262164 MTB262164 NCX262164 NMT262164 NWP262164 OGL262164 OQH262164 PAD262164 PJZ262164 PTV262164 QDR262164 QNN262164 QXJ262164 RHF262164 RRB262164 SAX262164 SKT262164 SUP262164 TEL262164 TOH262164 TYD262164 UHZ262164 URV262164 VBR262164 VLN262164 VVJ262164 WFF262164 WPB262164 WYX262164 CP327700 ML327700 WH327700 AGD327700 APZ327700 AZV327700 BJR327700 BTN327700 CDJ327700 CNF327700 CXB327700 DGX327700 DQT327700 EAP327700 EKL327700 EUH327700 FED327700 FNZ327700 FXV327700 GHR327700 GRN327700 HBJ327700 HLF327700 HVB327700 IEX327700 IOT327700 IYP327700 JIL327700 JSH327700 KCD327700 KLZ327700 KVV327700 LFR327700 LPN327700 LZJ327700 MJF327700 MTB327700 NCX327700 NMT327700 NWP327700 OGL327700 OQH327700 PAD327700 PJZ327700 PTV327700 QDR327700 QNN327700 QXJ327700 RHF327700 RRB327700 SAX327700 SKT327700 SUP327700 TEL327700 TOH327700 TYD327700 UHZ327700 URV327700 VBR327700 VLN327700 VVJ327700 WFF327700 WPB327700 WYX327700 CP393236 ML393236 WH393236 AGD393236 APZ393236 AZV393236 BJR393236 BTN393236 CDJ393236 CNF393236 CXB393236 DGX393236 DQT393236 EAP393236 EKL393236 EUH393236 FED393236 FNZ393236 FXV393236 GHR393236 GRN393236 HBJ393236 HLF393236 HVB393236 IEX393236 IOT393236 IYP393236 JIL393236 JSH393236 KCD393236 KLZ393236 KVV393236 LFR393236 LPN393236 LZJ393236 MJF393236 MTB393236 NCX393236 NMT393236 NWP393236 OGL393236 OQH393236 PAD393236 PJZ393236 PTV393236 QDR393236 QNN393236 QXJ393236 RHF393236 RRB393236 SAX393236 SKT393236 SUP393236 TEL393236 TOH393236 TYD393236 UHZ393236 URV393236 VBR393236 VLN393236 VVJ393236 WFF393236 WPB393236 WYX393236 CP458772 ML458772 WH458772 AGD458772 APZ458772 AZV458772 BJR458772 BTN458772 CDJ458772 CNF458772 CXB458772 DGX458772 DQT458772 EAP458772 EKL458772 EUH458772 FED458772 FNZ458772 FXV458772 GHR458772 GRN458772 HBJ458772 HLF458772 HVB458772 IEX458772 IOT458772 IYP458772 JIL458772 JSH458772 KCD458772 KLZ458772 KVV458772 LFR458772 LPN458772 LZJ458772 MJF458772 MTB458772 NCX458772 NMT458772 NWP458772 OGL458772 OQH458772 PAD458772 PJZ458772 PTV458772 QDR458772 QNN458772 QXJ458772 RHF458772 RRB458772 SAX458772 SKT458772 SUP458772 TEL458772 TOH458772 TYD458772 UHZ458772 URV458772 VBR458772 VLN458772 VVJ458772 WFF458772 WPB458772 WYX458772 CP524308 ML524308 WH524308 AGD524308 APZ524308 AZV524308 BJR524308 BTN524308 CDJ524308 CNF524308 CXB524308 DGX524308 DQT524308 EAP524308 EKL524308 EUH524308 FED524308 FNZ524308 FXV524308 GHR524308 GRN524308 HBJ524308 HLF524308 HVB524308 IEX524308 IOT524308 IYP524308 JIL524308 JSH524308 KCD524308 KLZ524308 KVV524308 LFR524308 LPN524308 LZJ524308 MJF524308 MTB524308 NCX524308 NMT524308 NWP524308 OGL524308 OQH524308 PAD524308 PJZ524308 PTV524308 QDR524308 QNN524308 QXJ524308 RHF524308 RRB524308 SAX524308 SKT524308 SUP524308 TEL524308 TOH524308 TYD524308 UHZ524308 URV524308 VBR524308 VLN524308 VVJ524308 WFF524308 WPB524308 WYX524308 CP589844 ML589844 WH589844 AGD589844 APZ589844 AZV589844 BJR589844 BTN589844 CDJ589844 CNF589844 CXB589844 DGX589844 DQT589844 EAP589844 EKL589844 EUH589844 FED589844 FNZ589844 FXV589844 GHR589844 GRN589844 HBJ589844 HLF589844 HVB589844 IEX589844 IOT589844 IYP589844 JIL589844 JSH589844 KCD589844 KLZ589844 KVV589844 LFR589844 LPN589844 LZJ589844 MJF589844 MTB589844 NCX589844 NMT589844 NWP589844 OGL589844 OQH589844 PAD589844 PJZ589844 PTV589844 QDR589844 QNN589844 QXJ589844 RHF589844 RRB589844 SAX589844 SKT589844 SUP589844 TEL589844 TOH589844 TYD589844 UHZ589844 URV589844 VBR589844 VLN589844 VVJ589844 WFF589844 WPB589844 WYX589844 CP655380 ML655380 WH655380 AGD655380 APZ655380 AZV655380 BJR655380 BTN655380 CDJ655380 CNF655380 CXB655380 DGX655380 DQT655380 EAP655380 EKL655380 EUH655380 FED655380 FNZ655380 FXV655380 GHR655380 GRN655380 HBJ655380 HLF655380 HVB655380 IEX655380 IOT655380 IYP655380 JIL655380 JSH655380 KCD655380 KLZ655380 KVV655380 LFR655380 LPN655380 LZJ655380 MJF655380 MTB655380 NCX655380 NMT655380 NWP655380 OGL655380 OQH655380 PAD655380 PJZ655380 PTV655380 QDR655380 QNN655380 QXJ655380 RHF655380 RRB655380 SAX655380 SKT655380 SUP655380 TEL655380 TOH655380 TYD655380 UHZ655380 URV655380 VBR655380 VLN655380 VVJ655380 WFF655380 WPB655380 WYX655380 CP720916 ML720916 WH720916 AGD720916 APZ720916 AZV720916 BJR720916 BTN720916 CDJ720916 CNF720916 CXB720916 DGX720916 DQT720916 EAP720916 EKL720916 EUH720916 FED720916 FNZ720916 FXV720916 GHR720916 GRN720916 HBJ720916 HLF720916 HVB720916 IEX720916 IOT720916 IYP720916 JIL720916 JSH720916 KCD720916 KLZ720916 KVV720916 LFR720916 LPN720916 LZJ720916 MJF720916 MTB720916 NCX720916 NMT720916 NWP720916 OGL720916 OQH720916 PAD720916 PJZ720916 PTV720916 QDR720916 QNN720916 QXJ720916 RHF720916 RRB720916 SAX720916 SKT720916 SUP720916 TEL720916 TOH720916 TYD720916 UHZ720916 URV720916 VBR720916 VLN720916 VVJ720916 WFF720916 WPB720916 WYX720916 CP786452 ML786452 WH786452 AGD786452 APZ786452 AZV786452 BJR786452 BTN786452 CDJ786452 CNF786452 CXB786452 DGX786452 DQT786452 EAP786452 EKL786452 EUH786452 FED786452 FNZ786452 FXV786452 GHR786452 GRN786452 HBJ786452 HLF786452 HVB786452 IEX786452 IOT786452 IYP786452 JIL786452 JSH786452 KCD786452 KLZ786452 KVV786452 LFR786452 LPN786452 LZJ786452 MJF786452 MTB786452 NCX786452 NMT786452 NWP786452 OGL786452 OQH786452 PAD786452 PJZ786452 PTV786452 QDR786452 QNN786452 QXJ786452 RHF786452 RRB786452 SAX786452 SKT786452 SUP786452 TEL786452 TOH786452 TYD786452 UHZ786452 URV786452 VBR786452 VLN786452 VVJ786452 WFF786452 WPB786452 WYX786452 CP851988 ML851988 WH851988 AGD851988 APZ851988 AZV851988 BJR851988 BTN851988 CDJ851988 CNF851988 CXB851988 DGX851988 DQT851988 EAP851988 EKL851988 EUH851988 FED851988 FNZ851988 FXV851988 GHR851988 GRN851988 HBJ851988 HLF851988 HVB851988 IEX851988 IOT851988 IYP851988 JIL851988 JSH851988 KCD851988 KLZ851988 KVV851988 LFR851988 LPN851988 LZJ851988 MJF851988 MTB851988 NCX851988 NMT851988 NWP851988 OGL851988 OQH851988 PAD851988 PJZ851988 PTV851988 QDR851988 QNN851988 QXJ851988 RHF851988 RRB851988 SAX851988 SKT851988 SUP851988 TEL851988 TOH851988 TYD851988 UHZ851988 URV851988 VBR851988 VLN851988 VVJ851988 WFF851988 WPB851988 WYX851988 CP917524 ML917524 WH917524 AGD917524 APZ917524 AZV917524 BJR917524 BTN917524 CDJ917524 CNF917524 CXB917524 DGX917524 DQT917524 EAP917524 EKL917524 EUH917524 FED917524 FNZ917524 FXV917524 GHR917524 GRN917524 HBJ917524 HLF917524 HVB917524 IEX917524 IOT917524 IYP917524 JIL917524 JSH917524 KCD917524 KLZ917524 KVV917524 LFR917524 LPN917524 LZJ917524 MJF917524 MTB917524 NCX917524 NMT917524 NWP917524 OGL917524 OQH917524 PAD917524 PJZ917524 PTV917524 QDR917524 QNN917524 QXJ917524 RHF917524 RRB917524 SAX917524 SKT917524 SUP917524 TEL917524 TOH917524 TYD917524 UHZ917524 URV917524 VBR917524 VLN917524 VVJ917524 WFF917524 WPB917524 WYX917524 CP983060 ML983060 WH983060 AGD983060 APZ983060 AZV983060 BJR983060 BTN983060 CDJ983060 CNF983060 CXB983060 DGX983060 DQT983060 EAP983060 EKL983060 EUH983060 FED983060 FNZ983060 FXV983060 GHR983060 GRN983060 HBJ983060 HLF983060 HVB983060 IEX983060 IOT983060 IYP983060 JIL983060 JSH983060 KCD983060 KLZ983060 KVV983060 LFR983060 LPN983060 LZJ983060 MJF983060 MTB983060 NCX983060 NMT983060 NWP983060 OGL983060 OQH983060 PAD983060 PJZ983060 PTV983060 QDR983060 QNN983060 QXJ983060 RHF983060 RRB983060 SAX983060 SKT983060 SUP983060 TEL983060 TOH983060 TYD983060 UHZ983060 URV983060 VBR983060 VLN983060 VVJ983060 WFF983060 WPB983060 WYX983060 WNB983060:WNC983060 KG20 UC20 ADY20 ANU20 AXQ20 BHM20 BRI20 CBE20 CLA20 CUW20 DES20 DOO20 DYK20 EIG20 ESC20 FBY20 FLU20 FVQ20 GFM20 GPI20 GZE20 HJA20 HSW20 ICS20 IMO20 IWK20 JGG20 JQC20 JZY20 KJU20 KTQ20 LDM20 LNI20 LXE20 MHA20 MQW20 NAS20 NKO20 NUK20 OEG20 OOC20 OXY20 PHU20 PRQ20 QBM20 QLI20 QVE20 RFA20 ROW20 RYS20 SIO20 SSK20 TCG20 TMC20 TVY20 UFU20 UPQ20 UZM20 VJI20 VTE20 WDA20 WMW20 WWS20 AK65556 KG65556 UC65556 ADY65556 ANU65556 AXQ65556 BHM65556 BRI65556 CBE65556 CLA65556 CUW65556 DES65556 DOO65556 DYK65556 EIG65556 ESC65556 FBY65556 FLU65556 FVQ65556 GFM65556 GPI65556 GZE65556 HJA65556 HSW65556 ICS65556 IMO65556 IWK65556 JGG65556 JQC65556 JZY65556 KJU65556 KTQ65556 LDM65556 LNI65556 LXE65556 MHA65556 MQW65556 NAS65556 NKO65556 NUK65556 OEG65556 OOC65556 OXY65556 PHU65556 PRQ65556 QBM65556 QLI65556 QVE65556 RFA65556 ROW65556 RYS65556 SIO65556 SSK65556 TCG65556 TMC65556 TVY65556 UFU65556 UPQ65556 UZM65556 VJI65556 VTE65556 WDA65556 WMW65556 WWS65556 AK131092 KG131092 UC131092 ADY131092 ANU131092 AXQ131092 BHM131092 BRI131092 CBE131092 CLA131092 CUW131092 DES131092 DOO131092 DYK131092 EIG131092 ESC131092 FBY131092 FLU131092 FVQ131092 GFM131092 GPI131092 GZE131092 HJA131092 HSW131092 ICS131092 IMO131092 IWK131092 JGG131092 JQC131092 JZY131092 KJU131092 KTQ131092 LDM131092 LNI131092 LXE131092 MHA131092 MQW131092 NAS131092 NKO131092 NUK131092 OEG131092 OOC131092 OXY131092 PHU131092 PRQ131092 QBM131092 QLI131092 QVE131092 RFA131092 ROW131092 RYS131092 SIO131092 SSK131092 TCG131092 TMC131092 TVY131092 UFU131092 UPQ131092 UZM131092 VJI131092 VTE131092 WDA131092 WMW131092 WWS131092 AK196628 KG196628 UC196628 ADY196628 ANU196628 AXQ196628 BHM196628 BRI196628 CBE196628 CLA196628 CUW196628 DES196628 DOO196628 DYK196628 EIG196628 ESC196628 FBY196628 FLU196628 FVQ196628 GFM196628 GPI196628 GZE196628 HJA196628 HSW196628 ICS196628 IMO196628 IWK196628 JGG196628 JQC196628 JZY196628 KJU196628 KTQ196628 LDM196628 LNI196628 LXE196628 MHA196628 MQW196628 NAS196628 NKO196628 NUK196628 OEG196628 OOC196628 OXY196628 PHU196628 PRQ196628 QBM196628 QLI196628 QVE196628 RFA196628 ROW196628 RYS196628 SIO196628 SSK196628 TCG196628 TMC196628 TVY196628 UFU196628 UPQ196628 UZM196628 VJI196628 VTE196628 WDA196628 WMW196628 WWS196628 AK262164 KG262164 UC262164 ADY262164 ANU262164 AXQ262164 BHM262164 BRI262164 CBE262164 CLA262164 CUW262164 DES262164 DOO262164 DYK262164 EIG262164 ESC262164 FBY262164 FLU262164 FVQ262164 GFM262164 GPI262164 GZE262164 HJA262164 HSW262164 ICS262164 IMO262164 IWK262164 JGG262164 JQC262164 JZY262164 KJU262164 KTQ262164 LDM262164 LNI262164 LXE262164 MHA262164 MQW262164 NAS262164 NKO262164 NUK262164 OEG262164 OOC262164 OXY262164 PHU262164 PRQ262164 QBM262164 QLI262164 QVE262164 RFA262164 ROW262164 RYS262164 SIO262164 SSK262164 TCG262164 TMC262164 TVY262164 UFU262164 UPQ262164 UZM262164 VJI262164 VTE262164 WDA262164 WMW262164 WWS262164 AK327700 KG327700 UC327700 ADY327700 ANU327700 AXQ327700 BHM327700 BRI327700 CBE327700 CLA327700 CUW327700 DES327700 DOO327700 DYK327700 EIG327700 ESC327700 FBY327700 FLU327700 FVQ327700 GFM327700 GPI327700 GZE327700 HJA327700 HSW327700 ICS327700 IMO327700 IWK327700 JGG327700 JQC327700 JZY327700 KJU327700 KTQ327700 LDM327700 LNI327700 LXE327700 MHA327700 MQW327700 NAS327700 NKO327700 NUK327700 OEG327700 OOC327700 OXY327700 PHU327700 PRQ327700 QBM327700 QLI327700 QVE327700 RFA327700 ROW327700 RYS327700 SIO327700 SSK327700 TCG327700 TMC327700 TVY327700 UFU327700 UPQ327700 UZM327700 VJI327700 VTE327700 WDA327700 WMW327700 WWS327700 AK393236 KG393236 UC393236 ADY393236 ANU393236 AXQ393236 BHM393236 BRI393236 CBE393236 CLA393236 CUW393236 DES393236 DOO393236 DYK393236 EIG393236 ESC393236 FBY393236 FLU393236 FVQ393236 GFM393236 GPI393236 GZE393236 HJA393236 HSW393236 ICS393236 IMO393236 IWK393236 JGG393236 JQC393236 JZY393236 KJU393236 KTQ393236 LDM393236 LNI393236 LXE393236 MHA393236 MQW393236 NAS393236 NKO393236 NUK393236 OEG393236 OOC393236 OXY393236 PHU393236 PRQ393236 QBM393236 QLI393236 QVE393236 RFA393236 ROW393236 RYS393236 SIO393236 SSK393236 TCG393236 TMC393236 TVY393236 UFU393236 UPQ393236 UZM393236 VJI393236 VTE393236 WDA393236 WMW393236 WWS393236 AK458772 KG458772 UC458772 ADY458772 ANU458772 AXQ458772 BHM458772 BRI458772 CBE458772 CLA458772 CUW458772 DES458772 DOO458772 DYK458772 EIG458772 ESC458772 FBY458772 FLU458772 FVQ458772 GFM458772 GPI458772 GZE458772 HJA458772 HSW458772 ICS458772 IMO458772 IWK458772 JGG458772 JQC458772 JZY458772 KJU458772 KTQ458772 LDM458772 LNI458772 LXE458772 MHA458772 MQW458772 NAS458772 NKO458772 NUK458772 OEG458772 OOC458772 OXY458772 PHU458772 PRQ458772 QBM458772 QLI458772 QVE458772 RFA458772 ROW458772 RYS458772 SIO458772 SSK458772 TCG458772 TMC458772 TVY458772 UFU458772 UPQ458772 UZM458772 VJI458772 VTE458772 WDA458772 WMW458772 WWS458772 AK524308 KG524308 UC524308 ADY524308 ANU524308 AXQ524308 BHM524308 BRI524308 CBE524308 CLA524308 CUW524308 DES524308 DOO524308 DYK524308 EIG524308 ESC524308 FBY524308 FLU524308 FVQ524308 GFM524308 GPI524308 GZE524308 HJA524308 HSW524308 ICS524308 IMO524308 IWK524308 JGG524308 JQC524308 JZY524308 KJU524308 KTQ524308 LDM524308 LNI524308 LXE524308 MHA524308 MQW524308 NAS524308 NKO524308 NUK524308 OEG524308 OOC524308 OXY524308 PHU524308 PRQ524308 QBM524308 QLI524308 QVE524308 RFA524308 ROW524308 RYS524308 SIO524308 SSK524308 TCG524308 TMC524308 TVY524308 UFU524308 UPQ524308 UZM524308 VJI524308 VTE524308 WDA524308 WMW524308 WWS524308 AK589844 KG589844 UC589844 ADY589844 ANU589844 AXQ589844 BHM589844 BRI589844 CBE589844 CLA589844 CUW589844 DES589844 DOO589844 DYK589844 EIG589844 ESC589844 FBY589844 FLU589844 FVQ589844 GFM589844 GPI589844 GZE589844 HJA589844 HSW589844 ICS589844 IMO589844 IWK589844 JGG589844 JQC589844 JZY589844 KJU589844 KTQ589844 LDM589844 LNI589844 LXE589844 MHA589844 MQW589844 NAS589844 NKO589844 NUK589844 OEG589844 OOC589844 OXY589844 PHU589844 PRQ589844 QBM589844 QLI589844 QVE589844 RFA589844 ROW589844 RYS589844 SIO589844 SSK589844 TCG589844 TMC589844 TVY589844 UFU589844 UPQ589844 UZM589844 VJI589844 VTE589844 WDA589844 WMW589844 WWS589844 AK655380 KG655380 UC655380 ADY655380 ANU655380 AXQ655380 BHM655380 BRI655380 CBE655380 CLA655380 CUW655380 DES655380 DOO655380 DYK655380 EIG655380 ESC655380 FBY655380 FLU655380 FVQ655380 GFM655380 GPI655380 GZE655380 HJA655380 HSW655380 ICS655380 IMO655380 IWK655380 JGG655380 JQC655380 JZY655380 KJU655380 KTQ655380 LDM655380 LNI655380 LXE655380 MHA655380 MQW655380 NAS655380 NKO655380 NUK655380 OEG655380 OOC655380 OXY655380 PHU655380 PRQ655380 QBM655380 QLI655380 QVE655380 RFA655380 ROW655380 RYS655380 SIO655380 SSK655380 TCG655380 TMC655380 TVY655380 UFU655380 UPQ655380 UZM655380 VJI655380 VTE655380 WDA655380 WMW655380 WWS655380 AK720916 KG720916 UC720916 ADY720916 ANU720916 AXQ720916 BHM720916 BRI720916 CBE720916 CLA720916 CUW720916 DES720916 DOO720916 DYK720916 EIG720916 ESC720916 FBY720916 FLU720916 FVQ720916 GFM720916 GPI720916 GZE720916 HJA720916 HSW720916 ICS720916 IMO720916 IWK720916 JGG720916 JQC720916 JZY720916 KJU720916 KTQ720916 LDM720916 LNI720916 LXE720916 MHA720916 MQW720916 NAS720916 NKO720916 NUK720916 OEG720916 OOC720916 OXY720916 PHU720916 PRQ720916 QBM720916 QLI720916 QVE720916 RFA720916 ROW720916 RYS720916 SIO720916 SSK720916 TCG720916 TMC720916 TVY720916 UFU720916 UPQ720916 UZM720916 VJI720916 VTE720916 WDA720916 WMW720916 WWS720916 AK786452 KG786452 UC786452 ADY786452 ANU786452 AXQ786452 BHM786452 BRI786452 CBE786452 CLA786452 CUW786452 DES786452 DOO786452 DYK786452 EIG786452 ESC786452 FBY786452 FLU786452 FVQ786452 GFM786452 GPI786452 GZE786452 HJA786452 HSW786452 ICS786452 IMO786452 IWK786452 JGG786452 JQC786452 JZY786452 KJU786452 KTQ786452 LDM786452 LNI786452 LXE786452 MHA786452 MQW786452 NAS786452 NKO786452 NUK786452 OEG786452 OOC786452 OXY786452 PHU786452 PRQ786452 QBM786452 QLI786452 QVE786452 RFA786452 ROW786452 RYS786452 SIO786452 SSK786452 TCG786452 TMC786452 TVY786452 UFU786452 UPQ786452 UZM786452 VJI786452 VTE786452 WDA786452 WMW786452 WWS786452 AK851988 KG851988 UC851988 ADY851988 ANU851988 AXQ851988 BHM851988 BRI851988 CBE851988 CLA851988 CUW851988 DES851988 DOO851988 DYK851988 EIG851988 ESC851988 FBY851988 FLU851988 FVQ851988 GFM851988 GPI851988 GZE851988 HJA851988 HSW851988 ICS851988 IMO851988 IWK851988 JGG851988 JQC851988 JZY851988 KJU851988 KTQ851988 LDM851988 LNI851988 LXE851988 MHA851988 MQW851988 NAS851988 NKO851988 NUK851988 OEG851988 OOC851988 OXY851988 PHU851988 PRQ851988 QBM851988 QLI851988 QVE851988 RFA851988 ROW851988 RYS851988 SIO851988 SSK851988 TCG851988 TMC851988 TVY851988 UFU851988 UPQ851988 UZM851988 VJI851988 VTE851988 WDA851988 WMW851988 WWS851988 AK917524 KG917524 UC917524 ADY917524 ANU917524 AXQ917524 BHM917524 BRI917524 CBE917524 CLA917524 CUW917524 DES917524 DOO917524 DYK917524 EIG917524 ESC917524 FBY917524 FLU917524 FVQ917524 GFM917524 GPI917524 GZE917524 HJA917524 HSW917524 ICS917524 IMO917524 IWK917524 JGG917524 JQC917524 JZY917524 KJU917524 KTQ917524 LDM917524 LNI917524 LXE917524 MHA917524 MQW917524 NAS917524 NKO917524 NUK917524 OEG917524 OOC917524 OXY917524 PHU917524 PRQ917524 QBM917524 QLI917524 QVE917524 RFA917524 ROW917524 RYS917524 SIO917524 SSK917524 TCG917524 TMC917524 TVY917524 UFU917524 UPQ917524 UZM917524 VJI917524 VTE917524 WDA917524 WMW917524 WWS917524 AK983060 KG983060 UC983060 ADY983060 ANU983060 AXQ983060 BHM983060 BRI983060 CBE983060 CLA983060 CUW983060 DES983060 DOO983060 DYK983060 EIG983060 ESC983060 FBY983060 FLU983060 FVQ983060 GFM983060 GPI983060 GZE983060 HJA983060 HSW983060 ICS983060 IMO983060 IWK983060 JGG983060 JQC983060 JZY983060 KJU983060 KTQ983060 LDM983060 LNI983060 LXE983060 MHA983060 MQW983060 NAS983060 NKO983060 NUK983060 OEG983060 OOC983060 OXY983060 PHU983060 PRQ983060 QBM983060 QLI983060 QVE983060 RFA983060 ROW983060 RYS983060 SIO983060 SSK983060 TCG983060 TMC983060 TVY983060 UFU983060 UPQ983060 UZM983060 VJI983060 VTE983060 WDA983060 WMW983060 WWS983060 WDF983060:WDG983060 KA20 TW20 ADS20 ANO20 AXK20 BHG20 BRC20 CAY20 CKU20 CUQ20 DEM20 DOI20 DYE20 EIA20 ERW20 FBS20 FLO20 FVK20 GFG20 GPC20 GYY20 HIU20 HSQ20 ICM20 IMI20 IWE20 JGA20 JPW20 JZS20 KJO20 KTK20 LDG20 LNC20 LWY20 MGU20 MQQ20 NAM20 NKI20 NUE20 OEA20 ONW20 OXS20 PHO20 PRK20 QBG20 QLC20 QUY20 REU20 ROQ20 RYM20 SII20 SSE20 TCA20 TLW20 TVS20 UFO20 UPK20 UZG20 VJC20 VSY20 WCU20 WMQ20 WWM20 AE65556 KA65556 TW65556 ADS65556 ANO65556 AXK65556 BHG65556 BRC65556 CAY65556 CKU65556 CUQ65556 DEM65556 DOI65556 DYE65556 EIA65556 ERW65556 FBS65556 FLO65556 FVK65556 GFG65556 GPC65556 GYY65556 HIU65556 HSQ65556 ICM65556 IMI65556 IWE65556 JGA65556 JPW65556 JZS65556 KJO65556 KTK65556 LDG65556 LNC65556 LWY65556 MGU65556 MQQ65556 NAM65556 NKI65556 NUE65556 OEA65556 ONW65556 OXS65556 PHO65556 PRK65556 QBG65556 QLC65556 QUY65556 REU65556 ROQ65556 RYM65556 SII65556 SSE65556 TCA65556 TLW65556 TVS65556 UFO65556 UPK65556 UZG65556 VJC65556 VSY65556 WCU65556 WMQ65556 WWM65556 AE131092 KA131092 TW131092 ADS131092 ANO131092 AXK131092 BHG131092 BRC131092 CAY131092 CKU131092 CUQ131092 DEM131092 DOI131092 DYE131092 EIA131092 ERW131092 FBS131092 FLO131092 FVK131092 GFG131092 GPC131092 GYY131092 HIU131092 HSQ131092 ICM131092 IMI131092 IWE131092 JGA131092 JPW131092 JZS131092 KJO131092 KTK131092 LDG131092 LNC131092 LWY131092 MGU131092 MQQ131092 NAM131092 NKI131092 NUE131092 OEA131092 ONW131092 OXS131092 PHO131092 PRK131092 QBG131092 QLC131092 QUY131092 REU131092 ROQ131092 RYM131092 SII131092 SSE131092 TCA131092 TLW131092 TVS131092 UFO131092 UPK131092 UZG131092 VJC131092 VSY131092 WCU131092 WMQ131092 WWM131092 AE196628 KA196628 TW196628 ADS196628 ANO196628 AXK196628 BHG196628 BRC196628 CAY196628 CKU196628 CUQ196628 DEM196628 DOI196628 DYE196628 EIA196628 ERW196628 FBS196628 FLO196628 FVK196628 GFG196628 GPC196628 GYY196628 HIU196628 HSQ196628 ICM196628 IMI196628 IWE196628 JGA196628 JPW196628 JZS196628 KJO196628 KTK196628 LDG196628 LNC196628 LWY196628 MGU196628 MQQ196628 NAM196628 NKI196628 NUE196628 OEA196628 ONW196628 OXS196628 PHO196628 PRK196628 QBG196628 QLC196628 QUY196628 REU196628 ROQ196628 RYM196628 SII196628 SSE196628 TCA196628 TLW196628 TVS196628 UFO196628 UPK196628 UZG196628 VJC196628 VSY196628 WCU196628 WMQ196628 WWM196628 AE262164 KA262164 TW262164 ADS262164 ANO262164 AXK262164 BHG262164 BRC262164 CAY262164 CKU262164 CUQ262164 DEM262164 DOI262164 DYE262164 EIA262164 ERW262164 FBS262164 FLO262164 FVK262164 GFG262164 GPC262164 GYY262164 HIU262164 HSQ262164 ICM262164 IMI262164 IWE262164 JGA262164 JPW262164 JZS262164 KJO262164 KTK262164 LDG262164 LNC262164 LWY262164 MGU262164 MQQ262164 NAM262164 NKI262164 NUE262164 OEA262164 ONW262164 OXS262164 PHO262164 PRK262164 QBG262164 QLC262164 QUY262164 REU262164 ROQ262164 RYM262164 SII262164 SSE262164 TCA262164 TLW262164 TVS262164 UFO262164 UPK262164 UZG262164 VJC262164 VSY262164 WCU262164 WMQ262164 WWM262164 AE327700 KA327700 TW327700 ADS327700 ANO327700 AXK327700 BHG327700 BRC327700 CAY327700 CKU327700 CUQ327700 DEM327700 DOI327700 DYE327700 EIA327700 ERW327700 FBS327700 FLO327700 FVK327700 GFG327700 GPC327700 GYY327700 HIU327700 HSQ327700 ICM327700 IMI327700 IWE327700 JGA327700 JPW327700 JZS327700 KJO327700 KTK327700 LDG327700 LNC327700 LWY327700 MGU327700 MQQ327700 NAM327700 NKI327700 NUE327700 OEA327700 ONW327700 OXS327700 PHO327700 PRK327700 QBG327700 QLC327700 QUY327700 REU327700 ROQ327700 RYM327700 SII327700 SSE327700 TCA327700 TLW327700 TVS327700 UFO327700 UPK327700 UZG327700 VJC327700 VSY327700 WCU327700 WMQ327700 WWM327700 AE393236 KA393236 TW393236 ADS393236 ANO393236 AXK393236 BHG393236 BRC393236 CAY393236 CKU393236 CUQ393236 DEM393236 DOI393236 DYE393236 EIA393236 ERW393236 FBS393236 FLO393236 FVK393236 GFG393236 GPC393236 GYY393236 HIU393236 HSQ393236 ICM393236 IMI393236 IWE393236 JGA393236 JPW393236 JZS393236 KJO393236 KTK393236 LDG393236 LNC393236 LWY393236 MGU393236 MQQ393236 NAM393236 NKI393236 NUE393236 OEA393236 ONW393236 OXS393236 PHO393236 PRK393236 QBG393236 QLC393236 QUY393236 REU393236 ROQ393236 RYM393236 SII393236 SSE393236 TCA393236 TLW393236 TVS393236 UFO393236 UPK393236 UZG393236 VJC393236 VSY393236 WCU393236 WMQ393236 WWM393236 AE458772 KA458772 TW458772 ADS458772 ANO458772 AXK458772 BHG458772 BRC458772 CAY458772 CKU458772 CUQ458772 DEM458772 DOI458772 DYE458772 EIA458772 ERW458772 FBS458772 FLO458772 FVK458772 GFG458772 GPC458772 GYY458772 HIU458772 HSQ458772 ICM458772 IMI458772 IWE458772 JGA458772 JPW458772 JZS458772 KJO458772 KTK458772 LDG458772 LNC458772 LWY458772 MGU458772 MQQ458772 NAM458772 NKI458772 NUE458772 OEA458772 ONW458772 OXS458772 PHO458772 PRK458772 QBG458772 QLC458772 QUY458772 REU458772 ROQ458772 RYM458772 SII458772 SSE458772 TCA458772 TLW458772 TVS458772 UFO458772 UPK458772 UZG458772 VJC458772 VSY458772 WCU458772 WMQ458772 WWM458772 AE524308 KA524308 TW524308 ADS524308 ANO524308 AXK524308 BHG524308 BRC524308 CAY524308 CKU524308 CUQ524308 DEM524308 DOI524308 DYE524308 EIA524308 ERW524308 FBS524308 FLO524308 FVK524308 GFG524308 GPC524308 GYY524308 HIU524308 HSQ524308 ICM524308 IMI524308 IWE524308 JGA524308 JPW524308 JZS524308 KJO524308 KTK524308 LDG524308 LNC524308 LWY524308 MGU524308 MQQ524308 NAM524308 NKI524308 NUE524308 OEA524308 ONW524308 OXS524308 PHO524308 PRK524308 QBG524308 QLC524308 QUY524308 REU524308 ROQ524308 RYM524308 SII524308 SSE524308 TCA524308 TLW524308 TVS524308 UFO524308 UPK524308 UZG524308 VJC524308 VSY524308 WCU524308 WMQ524308 WWM524308 AE589844 KA589844 TW589844 ADS589844 ANO589844 AXK589844 BHG589844 BRC589844 CAY589844 CKU589844 CUQ589844 DEM589844 DOI589844 DYE589844 EIA589844 ERW589844 FBS589844 FLO589844 FVK589844 GFG589844 GPC589844 GYY589844 HIU589844 HSQ589844 ICM589844 IMI589844 IWE589844 JGA589844 JPW589844 JZS589844 KJO589844 KTK589844 LDG589844 LNC589844 LWY589844 MGU589844 MQQ589844 NAM589844 NKI589844 NUE589844 OEA589844 ONW589844 OXS589844 PHO589844 PRK589844 QBG589844 QLC589844 QUY589844 REU589844 ROQ589844 RYM589844 SII589844 SSE589844 TCA589844 TLW589844 TVS589844 UFO589844 UPK589844 UZG589844 VJC589844 VSY589844 WCU589844 WMQ589844 WWM589844 AE655380 KA655380 TW655380 ADS655380 ANO655380 AXK655380 BHG655380 BRC655380 CAY655380 CKU655380 CUQ655380 DEM655380 DOI655380 DYE655380 EIA655380 ERW655380 FBS655380 FLO655380 FVK655380 GFG655380 GPC655380 GYY655380 HIU655380 HSQ655380 ICM655380 IMI655380 IWE655380 JGA655380 JPW655380 JZS655380 KJO655380 KTK655380 LDG655380 LNC655380 LWY655380 MGU655380 MQQ655380 NAM655380 NKI655380 NUE655380 OEA655380 ONW655380 OXS655380 PHO655380 PRK655380 QBG655380 QLC655380 QUY655380 REU655380 ROQ655380 RYM655380 SII655380 SSE655380 TCA655380 TLW655380 TVS655380 UFO655380 UPK655380 UZG655380 VJC655380 VSY655380 WCU655380 WMQ655380 WWM655380 AE720916 KA720916 TW720916 ADS720916 ANO720916 AXK720916 BHG720916 BRC720916 CAY720916 CKU720916 CUQ720916 DEM720916 DOI720916 DYE720916 EIA720916 ERW720916 FBS720916 FLO720916 FVK720916 GFG720916 GPC720916 GYY720916 HIU720916 HSQ720916 ICM720916 IMI720916 IWE720916 JGA720916 JPW720916 JZS720916 KJO720916 KTK720916 LDG720916 LNC720916 LWY720916 MGU720916 MQQ720916 NAM720916 NKI720916 NUE720916 OEA720916 ONW720916 OXS720916 PHO720916 PRK720916 QBG720916 QLC720916 QUY720916 REU720916 ROQ720916 RYM720916 SII720916 SSE720916 TCA720916 TLW720916 TVS720916 UFO720916 UPK720916 UZG720916 VJC720916 VSY720916 WCU720916 WMQ720916 WWM720916 AE786452 KA786452 TW786452 ADS786452 ANO786452 AXK786452 BHG786452 BRC786452 CAY786452 CKU786452 CUQ786452 DEM786452 DOI786452 DYE786452 EIA786452 ERW786452 FBS786452 FLO786452 FVK786452 GFG786452 GPC786452 GYY786452 HIU786452 HSQ786452 ICM786452 IMI786452 IWE786452 JGA786452 JPW786452 JZS786452 KJO786452 KTK786452 LDG786452 LNC786452 LWY786452 MGU786452 MQQ786452 NAM786452 NKI786452 NUE786452 OEA786452 ONW786452 OXS786452 PHO786452 PRK786452 QBG786452 QLC786452 QUY786452 REU786452 ROQ786452 RYM786452 SII786452 SSE786452 TCA786452 TLW786452 TVS786452 UFO786452 UPK786452 UZG786452 VJC786452 VSY786452 WCU786452 WMQ786452 WWM786452 AE851988 KA851988 TW851988 ADS851988 ANO851988 AXK851988 BHG851988 BRC851988 CAY851988 CKU851988 CUQ851988 DEM851988 DOI851988 DYE851988 EIA851988 ERW851988 FBS851988 FLO851988 FVK851988 GFG851988 GPC851988 GYY851988 HIU851988 HSQ851988 ICM851988 IMI851988 IWE851988 JGA851988 JPW851988 JZS851988 KJO851988 KTK851988 LDG851988 LNC851988 LWY851988 MGU851988 MQQ851988 NAM851988 NKI851988 NUE851988 OEA851988 ONW851988 OXS851988 PHO851988 PRK851988 QBG851988 QLC851988 QUY851988 REU851988 ROQ851988 RYM851988 SII851988 SSE851988 TCA851988 TLW851988 TVS851988 UFO851988 UPK851988 UZG851988 VJC851988 VSY851988 WCU851988 WMQ851988 WWM851988 AE917524 KA917524 TW917524 ADS917524 ANO917524 AXK917524 BHG917524 BRC917524 CAY917524 CKU917524 CUQ917524 DEM917524 DOI917524 DYE917524 EIA917524 ERW917524 FBS917524 FLO917524 FVK917524 GFG917524 GPC917524 GYY917524 HIU917524 HSQ917524 ICM917524 IMI917524 IWE917524 JGA917524 JPW917524 JZS917524 KJO917524 KTK917524 LDG917524 LNC917524 LWY917524 MGU917524 MQQ917524 NAM917524 NKI917524 NUE917524 OEA917524 ONW917524 OXS917524 PHO917524 PRK917524 QBG917524 QLC917524 QUY917524 REU917524 ROQ917524 RYM917524 SII917524 SSE917524 TCA917524 TLW917524 TVS917524 UFO917524 UPK917524 UZG917524 VJC917524 VSY917524 WCU917524 WMQ917524 WWM917524 AE983060 KA983060 TW983060 ADS983060 ANO983060 AXK983060 BHG983060 BRC983060 CAY983060 CKU983060 CUQ983060 DEM983060 DOI983060 DYE983060 EIA983060 ERW983060 FBS983060 FLO983060 FVK983060 GFG983060 GPC983060 GYY983060 HIU983060 HSQ983060 ICM983060 IMI983060 IWE983060 JGA983060 JPW983060 JZS983060 KJO983060 KTK983060 LDG983060 LNC983060 LWY983060 MGU983060 MQQ983060 NAM983060 NKI983060 NUE983060 OEA983060 ONW983060 OXS983060 PHO983060 PRK983060 QBG983060 QLC983060 QUY983060 REU983060 ROQ983060 RYM983060 SII983060 SSE983060 TCA983060 TLW983060 TVS983060 UFO983060 UPK983060 UZG983060 VJC983060 VSY983060 WCU983060 WMQ983060 WWM983060 UZR983060:UZS98306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O65556 JK65556 TG65556 ADC65556 AMY65556 AWU65556 BGQ65556 BQM65556 CAI65556 CKE65556 CUA65556 DDW65556 DNS65556 DXO65556 EHK65556 ERG65556 FBC65556 FKY65556 FUU65556 GEQ65556 GOM65556 GYI65556 HIE65556 HSA65556 IBW65556 ILS65556 IVO65556 JFK65556 JPG65556 JZC65556 KIY65556 KSU65556 LCQ65556 LMM65556 LWI65556 MGE65556 MQA65556 MZW65556 NJS65556 NTO65556 ODK65556 ONG65556 OXC65556 PGY65556 PQU65556 QAQ65556 QKM65556 QUI65556 REE65556 ROA65556 RXW65556 SHS65556 SRO65556 TBK65556 TLG65556 TVC65556 UEY65556 UOU65556 UYQ65556 VIM65556 VSI65556 WCE65556 WMA65556 WVW65556 O131092 JK131092 TG131092 ADC131092 AMY131092 AWU131092 BGQ131092 BQM131092 CAI131092 CKE131092 CUA131092 DDW131092 DNS131092 DXO131092 EHK131092 ERG131092 FBC131092 FKY131092 FUU131092 GEQ131092 GOM131092 GYI131092 HIE131092 HSA131092 IBW131092 ILS131092 IVO131092 JFK131092 JPG131092 JZC131092 KIY131092 KSU131092 LCQ131092 LMM131092 LWI131092 MGE131092 MQA131092 MZW131092 NJS131092 NTO131092 ODK131092 ONG131092 OXC131092 PGY131092 PQU131092 QAQ131092 QKM131092 QUI131092 REE131092 ROA131092 RXW131092 SHS131092 SRO131092 TBK131092 TLG131092 TVC131092 UEY131092 UOU131092 UYQ131092 VIM131092 VSI131092 WCE131092 WMA131092 WVW131092 O196628 JK196628 TG196628 ADC196628 AMY196628 AWU196628 BGQ196628 BQM196628 CAI196628 CKE196628 CUA196628 DDW196628 DNS196628 DXO196628 EHK196628 ERG196628 FBC196628 FKY196628 FUU196628 GEQ196628 GOM196628 GYI196628 HIE196628 HSA196628 IBW196628 ILS196628 IVO196628 JFK196628 JPG196628 JZC196628 KIY196628 KSU196628 LCQ196628 LMM196628 LWI196628 MGE196628 MQA196628 MZW196628 NJS196628 NTO196628 ODK196628 ONG196628 OXC196628 PGY196628 PQU196628 QAQ196628 QKM196628 QUI196628 REE196628 ROA196628 RXW196628 SHS196628 SRO196628 TBK196628 TLG196628 TVC196628 UEY196628 UOU196628 UYQ196628 VIM196628 VSI196628 WCE196628 WMA196628 WVW196628 O262164 JK262164 TG262164 ADC262164 AMY262164 AWU262164 BGQ262164 BQM262164 CAI262164 CKE262164 CUA262164 DDW262164 DNS262164 DXO262164 EHK262164 ERG262164 FBC262164 FKY262164 FUU262164 GEQ262164 GOM262164 GYI262164 HIE262164 HSA262164 IBW262164 ILS262164 IVO262164 JFK262164 JPG262164 JZC262164 KIY262164 KSU262164 LCQ262164 LMM262164 LWI262164 MGE262164 MQA262164 MZW262164 NJS262164 NTO262164 ODK262164 ONG262164 OXC262164 PGY262164 PQU262164 QAQ262164 QKM262164 QUI262164 REE262164 ROA262164 RXW262164 SHS262164 SRO262164 TBK262164 TLG262164 TVC262164 UEY262164 UOU262164 UYQ262164 VIM262164 VSI262164 WCE262164 WMA262164 WVW262164 O327700 JK327700 TG327700 ADC327700 AMY327700 AWU327700 BGQ327700 BQM327700 CAI327700 CKE327700 CUA327700 DDW327700 DNS327700 DXO327700 EHK327700 ERG327700 FBC327700 FKY327700 FUU327700 GEQ327700 GOM327700 GYI327700 HIE327700 HSA327700 IBW327700 ILS327700 IVO327700 JFK327700 JPG327700 JZC327700 KIY327700 KSU327700 LCQ327700 LMM327700 LWI327700 MGE327700 MQA327700 MZW327700 NJS327700 NTO327700 ODK327700 ONG327700 OXC327700 PGY327700 PQU327700 QAQ327700 QKM327700 QUI327700 REE327700 ROA327700 RXW327700 SHS327700 SRO327700 TBK327700 TLG327700 TVC327700 UEY327700 UOU327700 UYQ327700 VIM327700 VSI327700 WCE327700 WMA327700 WVW327700 O393236 JK393236 TG393236 ADC393236 AMY393236 AWU393236 BGQ393236 BQM393236 CAI393236 CKE393236 CUA393236 DDW393236 DNS393236 DXO393236 EHK393236 ERG393236 FBC393236 FKY393236 FUU393236 GEQ393236 GOM393236 GYI393236 HIE393236 HSA393236 IBW393236 ILS393236 IVO393236 JFK393236 JPG393236 JZC393236 KIY393236 KSU393236 LCQ393236 LMM393236 LWI393236 MGE393236 MQA393236 MZW393236 NJS393236 NTO393236 ODK393236 ONG393236 OXC393236 PGY393236 PQU393236 QAQ393236 QKM393236 QUI393236 REE393236 ROA393236 RXW393236 SHS393236 SRO393236 TBK393236 TLG393236 TVC393236 UEY393236 UOU393236 UYQ393236 VIM393236 VSI393236 WCE393236 WMA393236 WVW393236 O458772 JK458772 TG458772 ADC458772 AMY458772 AWU458772 BGQ458772 BQM458772 CAI458772 CKE458772 CUA458772 DDW458772 DNS458772 DXO458772 EHK458772 ERG458772 FBC458772 FKY458772 FUU458772 GEQ458772 GOM458772 GYI458772 HIE458772 HSA458772 IBW458772 ILS458772 IVO458772 JFK458772 JPG458772 JZC458772 KIY458772 KSU458772 LCQ458772 LMM458772 LWI458772 MGE458772 MQA458772 MZW458772 NJS458772 NTO458772 ODK458772 ONG458772 OXC458772 PGY458772 PQU458772 QAQ458772 QKM458772 QUI458772 REE458772 ROA458772 RXW458772 SHS458772 SRO458772 TBK458772 TLG458772 TVC458772 UEY458772 UOU458772 UYQ458772 VIM458772 VSI458772 WCE458772 WMA458772 WVW458772 O524308 JK524308 TG524308 ADC524308 AMY524308 AWU524308 BGQ524308 BQM524308 CAI524308 CKE524308 CUA524308 DDW524308 DNS524308 DXO524308 EHK524308 ERG524308 FBC524308 FKY524308 FUU524308 GEQ524308 GOM524308 GYI524308 HIE524308 HSA524308 IBW524308 ILS524308 IVO524308 JFK524308 JPG524308 JZC524308 KIY524308 KSU524308 LCQ524308 LMM524308 LWI524308 MGE524308 MQA524308 MZW524308 NJS524308 NTO524308 ODK524308 ONG524308 OXC524308 PGY524308 PQU524308 QAQ524308 QKM524308 QUI524308 REE524308 ROA524308 RXW524308 SHS524308 SRO524308 TBK524308 TLG524308 TVC524308 UEY524308 UOU524308 UYQ524308 VIM524308 VSI524308 WCE524308 WMA524308 WVW524308 O589844 JK589844 TG589844 ADC589844 AMY589844 AWU589844 BGQ589844 BQM589844 CAI589844 CKE589844 CUA589844 DDW589844 DNS589844 DXO589844 EHK589844 ERG589844 FBC589844 FKY589844 FUU589844 GEQ589844 GOM589844 GYI589844 HIE589844 HSA589844 IBW589844 ILS589844 IVO589844 JFK589844 JPG589844 JZC589844 KIY589844 KSU589844 LCQ589844 LMM589844 LWI589844 MGE589844 MQA589844 MZW589844 NJS589844 NTO589844 ODK589844 ONG589844 OXC589844 PGY589844 PQU589844 QAQ589844 QKM589844 QUI589844 REE589844 ROA589844 RXW589844 SHS589844 SRO589844 TBK589844 TLG589844 TVC589844 UEY589844 UOU589844 UYQ589844 VIM589844 VSI589844 WCE589844 WMA589844 WVW589844 O655380 JK655380 TG655380 ADC655380 AMY655380 AWU655380 BGQ655380 BQM655380 CAI655380 CKE655380 CUA655380 DDW655380 DNS655380 DXO655380 EHK655380 ERG655380 FBC655380 FKY655380 FUU655380 GEQ655380 GOM655380 GYI655380 HIE655380 HSA655380 IBW655380 ILS655380 IVO655380 JFK655380 JPG655380 JZC655380 KIY655380 KSU655380 LCQ655380 LMM655380 LWI655380 MGE655380 MQA655380 MZW655380 NJS655380 NTO655380 ODK655380 ONG655380 OXC655380 PGY655380 PQU655380 QAQ655380 QKM655380 QUI655380 REE655380 ROA655380 RXW655380 SHS655380 SRO655380 TBK655380 TLG655380 TVC655380 UEY655380 UOU655380 UYQ655380 VIM655380 VSI655380 WCE655380 WMA655380 WVW655380 O720916 JK720916 TG720916 ADC720916 AMY720916 AWU720916 BGQ720916 BQM720916 CAI720916 CKE720916 CUA720916 DDW720916 DNS720916 DXO720916 EHK720916 ERG720916 FBC720916 FKY720916 FUU720916 GEQ720916 GOM720916 GYI720916 HIE720916 HSA720916 IBW720916 ILS720916 IVO720916 JFK720916 JPG720916 JZC720916 KIY720916 KSU720916 LCQ720916 LMM720916 LWI720916 MGE720916 MQA720916 MZW720916 NJS720916 NTO720916 ODK720916 ONG720916 OXC720916 PGY720916 PQU720916 QAQ720916 QKM720916 QUI720916 REE720916 ROA720916 RXW720916 SHS720916 SRO720916 TBK720916 TLG720916 TVC720916 UEY720916 UOU720916 UYQ720916 VIM720916 VSI720916 WCE720916 WMA720916 WVW720916 O786452 JK786452 TG786452 ADC786452 AMY786452 AWU786452 BGQ786452 BQM786452 CAI786452 CKE786452 CUA786452 DDW786452 DNS786452 DXO786452 EHK786452 ERG786452 FBC786452 FKY786452 FUU786452 GEQ786452 GOM786452 GYI786452 HIE786452 HSA786452 IBW786452 ILS786452 IVO786452 JFK786452 JPG786452 JZC786452 KIY786452 KSU786452 LCQ786452 LMM786452 LWI786452 MGE786452 MQA786452 MZW786452 NJS786452 NTO786452 ODK786452 ONG786452 OXC786452 PGY786452 PQU786452 QAQ786452 QKM786452 QUI786452 REE786452 ROA786452 RXW786452 SHS786452 SRO786452 TBK786452 TLG786452 TVC786452 UEY786452 UOU786452 UYQ786452 VIM786452 VSI786452 WCE786452 WMA786452 WVW786452 O851988 JK851988 TG851988 ADC851988 AMY851988 AWU851988 BGQ851988 BQM851988 CAI851988 CKE851988 CUA851988 DDW851988 DNS851988 DXO851988 EHK851988 ERG851988 FBC851988 FKY851988 FUU851988 GEQ851988 GOM851988 GYI851988 HIE851988 HSA851988 IBW851988 ILS851988 IVO851988 JFK851988 JPG851988 JZC851988 KIY851988 KSU851988 LCQ851988 LMM851988 LWI851988 MGE851988 MQA851988 MZW851988 NJS851988 NTO851988 ODK851988 ONG851988 OXC851988 PGY851988 PQU851988 QAQ851988 QKM851988 QUI851988 REE851988 ROA851988 RXW851988 SHS851988 SRO851988 TBK851988 TLG851988 TVC851988 UEY851988 UOU851988 UYQ851988 VIM851988 VSI851988 WCE851988 WMA851988 WVW851988 O917524 JK917524 TG917524 ADC917524 AMY917524 AWU917524 BGQ917524 BQM917524 CAI917524 CKE917524 CUA917524 DDW917524 DNS917524 DXO917524 EHK917524 ERG917524 FBC917524 FKY917524 FUU917524 GEQ917524 GOM917524 GYI917524 HIE917524 HSA917524 IBW917524 ILS917524 IVO917524 JFK917524 JPG917524 JZC917524 KIY917524 KSU917524 LCQ917524 LMM917524 LWI917524 MGE917524 MQA917524 MZW917524 NJS917524 NTO917524 ODK917524 ONG917524 OXC917524 PGY917524 PQU917524 QAQ917524 QKM917524 QUI917524 REE917524 ROA917524 RXW917524 SHS917524 SRO917524 TBK917524 TLG917524 TVC917524 UEY917524 UOU917524 UYQ917524 VIM917524 VSI917524 WCE917524 WMA917524 WVW917524 O983060 JK983060 TG983060 ADC983060 AMY983060 AWU983060 BGQ983060 BQM983060 CAI983060 CKE983060 CUA983060 DDW983060 DNS983060 DXO983060 EHK983060 ERG983060 FBC983060 FKY983060 FUU983060 GEQ983060 GOM983060 GYI983060 HIE983060 HSA983060 IBW983060 ILS983060 IVO983060 JFK983060 JPG983060 JZC983060 KIY983060 KSU983060 LCQ983060 LMM983060 LWI983060 MGE983060 MQA983060 MZW983060 NJS983060 NTO983060 ODK983060 ONG983060 OXC983060 PGY983060 PQU983060 QAQ983060 QKM983060 QUI983060 REE983060 ROA983060 RXW983060 SHS983060 SRO983060 TBK983060 TLG983060 TVC983060 UEY983060 UOU983060 UYQ983060 VIM983060 VSI983060 WCE983060 WMA983060 WVW983060 VJN983060:VJO983060 JM20 TI20 ADE20 ANA20 AWW20 BGS20 BQO20 CAK20 CKG20 CUC20 DDY20 DNU20 DXQ20 EHM20 ERI20 FBE20 FLA20 FUW20 GES20 GOO20 GYK20 HIG20 HSC20 IBY20 ILU20 IVQ20 JFM20 JPI20 JZE20 KJA20 KSW20 LCS20 LMO20 LWK20 MGG20 MQC20 MZY20 NJU20 NTQ20 ODM20 ONI20 OXE20 PHA20 PQW20 QAS20 QKO20 QUK20 REG20 ROC20 RXY20 SHU20 SRQ20 TBM20 TLI20 TVE20 UFA20 UOW20 UYS20 VIO20 VSK20 WCG20 WMC20 WVY20 Q65556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Q131092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Q196628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Q262164 JM262164 TI262164 ADE262164 ANA262164 AWW262164 BGS262164 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Q327700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PHA327700 PQW327700 QAS327700 QKO327700 QUK327700 REG327700 ROC327700 RXY327700 SHU327700 SRQ327700 TBM327700 TLI327700 TVE327700 UFA327700 UOW327700 UYS327700 VIO327700 VSK327700 WCG327700 WMC327700 WVY327700 Q393236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Q458772 JM458772 TI458772 ADE458772 ANA458772 AWW458772 BGS458772 BQO458772 CAK458772 CKG458772 CUC458772 DDY458772 DNU458772 DXQ458772 EHM458772 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Q524308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SHU524308 SRQ524308 TBM524308 TLI524308 TVE524308 UFA524308 UOW524308 UYS524308 VIO524308 VSK524308 WCG524308 WMC524308 WVY524308 Q589844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Q655380 JM655380 TI655380 ADE655380 ANA655380 AWW655380 BGS655380 BQO655380 CAK655380 CKG655380 CUC655380 DDY655380 DNU655380 DXQ655380 EHM655380 ERI655380 FBE655380 FLA655380 FUW655380 GES655380 GOO655380 GYK655380 HIG655380 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Q720916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VIO720916 VSK720916 WCG720916 WMC720916 WVY720916 Q786452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Q851988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Q917524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Q983060 JM983060 TI983060 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WVY983060 VTJ983060:VTK98306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WWX983060:WWY983060 KL20:KM20 UH20:UI20 AED20:AEE20 ANZ20:AOA20 AXV20:AXW20 BHR20:BHS20 BRN20:BRO20 CBJ20:CBK20 CLF20:CLG20 CVB20:CVC20 DEX20:DEY20 DOT20:DOU20 DYP20:DYQ20 EIL20:EIM20 ESH20:ESI20 FCD20:FCE20 FLZ20:FMA20 FVV20:FVW20 GFR20:GFS20 GPN20:GPO20 GZJ20:GZK20 HJF20:HJG20 HTB20:HTC20 ICX20:ICY20 IMT20:IMU20 IWP20:IWQ20 JGL20:JGM20 JQH20:JQI20 KAD20:KAE20 KJZ20:KKA20 KTV20:KTW20 LDR20:LDS20 LNN20:LNO20 LXJ20:LXK20 MHF20:MHG20 MRB20:MRC20 NAX20:NAY20 NKT20:NKU20 NUP20:NUQ20 OEL20:OEM20 OOH20:OOI20 OYD20:OYE20 PHZ20:PIA20 PRV20:PRW20 QBR20:QBS20 QLN20:QLO20 QVJ20:QVK20 RFF20:RFG20 RPB20:RPC20 RYX20:RYY20 SIT20:SIU20 SSP20:SSQ20 TCL20:TCM20 TMH20:TMI20 TWD20:TWE20 UFZ20:UGA20 UPV20:UPW20 UZR20:UZS20 VJN20:VJO20 VTJ20:VTK20 WDF20:WDG20 WNB20:WNC20 WWX20:WWY20 AP65556:AQ65556 KL65556:KM65556 UH65556:UI65556 AED65556:AEE65556 ANZ65556:AOA65556 AXV65556:AXW65556 BHR65556:BHS65556 BRN65556:BRO65556 CBJ65556:CBK65556 CLF65556:CLG65556 CVB65556:CVC65556 DEX65556:DEY65556 DOT65556:DOU65556 DYP65556:DYQ65556 EIL65556:EIM65556 ESH65556:ESI65556 FCD65556:FCE65556 FLZ65556:FMA65556 FVV65556:FVW65556 GFR65556:GFS65556 GPN65556:GPO65556 GZJ65556:GZK65556 HJF65556:HJG65556 HTB65556:HTC65556 ICX65556:ICY65556 IMT65556:IMU65556 IWP65556:IWQ65556 JGL65556:JGM65556 JQH65556:JQI65556 KAD65556:KAE65556 KJZ65556:KKA65556 KTV65556:KTW65556 LDR65556:LDS65556 LNN65556:LNO65556 LXJ65556:LXK65556 MHF65556:MHG65556 MRB65556:MRC65556 NAX65556:NAY65556 NKT65556:NKU65556 NUP65556:NUQ65556 OEL65556:OEM65556 OOH65556:OOI65556 OYD65556:OYE65556 PHZ65556:PIA65556 PRV65556:PRW65556 QBR65556:QBS65556 QLN65556:QLO65556 QVJ65556:QVK65556 RFF65556:RFG65556 RPB65556:RPC65556 RYX65556:RYY65556 SIT65556:SIU65556 SSP65556:SSQ65556 TCL65556:TCM65556 TMH65556:TMI65556 TWD65556:TWE65556 UFZ65556:UGA65556 UPV65556:UPW65556 UZR65556:UZS65556 VJN65556:VJO65556 VTJ65556:VTK65556 WDF65556:WDG65556 WNB65556:WNC65556 WWX65556:WWY65556 AP131092:AQ131092 KL131092:KM131092 UH131092:UI131092 AED131092:AEE131092 ANZ131092:AOA131092 AXV131092:AXW131092 BHR131092:BHS131092 BRN131092:BRO131092 CBJ131092:CBK131092 CLF131092:CLG131092 CVB131092:CVC131092 DEX131092:DEY131092 DOT131092:DOU131092 DYP131092:DYQ131092 EIL131092:EIM131092 ESH131092:ESI131092 FCD131092:FCE131092 FLZ131092:FMA131092 FVV131092:FVW131092 GFR131092:GFS131092 GPN131092:GPO131092 GZJ131092:GZK131092 HJF131092:HJG131092 HTB131092:HTC131092 ICX131092:ICY131092 IMT131092:IMU131092 IWP131092:IWQ131092 JGL131092:JGM131092 JQH131092:JQI131092 KAD131092:KAE131092 KJZ131092:KKA131092 KTV131092:KTW131092 LDR131092:LDS131092 LNN131092:LNO131092 LXJ131092:LXK131092 MHF131092:MHG131092 MRB131092:MRC131092 NAX131092:NAY131092 NKT131092:NKU131092 NUP131092:NUQ131092 OEL131092:OEM131092 OOH131092:OOI131092 OYD131092:OYE131092 PHZ131092:PIA131092 PRV131092:PRW131092 QBR131092:QBS131092 QLN131092:QLO131092 QVJ131092:QVK131092 RFF131092:RFG131092 RPB131092:RPC131092 RYX131092:RYY131092 SIT131092:SIU131092 SSP131092:SSQ131092 TCL131092:TCM131092 TMH131092:TMI131092 TWD131092:TWE131092 UFZ131092:UGA131092 UPV131092:UPW131092 UZR131092:UZS131092 VJN131092:VJO131092 VTJ131092:VTK131092 WDF131092:WDG131092 WNB131092:WNC131092 WWX131092:WWY131092 AP196628:AQ196628 KL196628:KM196628 UH196628:UI196628 AED196628:AEE196628 ANZ196628:AOA196628 AXV196628:AXW196628 BHR196628:BHS196628 BRN196628:BRO196628 CBJ196628:CBK196628 CLF196628:CLG196628 CVB196628:CVC196628 DEX196628:DEY196628 DOT196628:DOU196628 DYP196628:DYQ196628 EIL196628:EIM196628 ESH196628:ESI196628 FCD196628:FCE196628 FLZ196628:FMA196628 FVV196628:FVW196628 GFR196628:GFS196628 GPN196628:GPO196628 GZJ196628:GZK196628 HJF196628:HJG196628 HTB196628:HTC196628 ICX196628:ICY196628 IMT196628:IMU196628 IWP196628:IWQ196628 JGL196628:JGM196628 JQH196628:JQI196628 KAD196628:KAE196628 KJZ196628:KKA196628 KTV196628:KTW196628 LDR196628:LDS196628 LNN196628:LNO196628 LXJ196628:LXK196628 MHF196628:MHG196628 MRB196628:MRC196628 NAX196628:NAY196628 NKT196628:NKU196628 NUP196628:NUQ196628 OEL196628:OEM196628 OOH196628:OOI196628 OYD196628:OYE196628 PHZ196628:PIA196628 PRV196628:PRW196628 QBR196628:QBS196628 QLN196628:QLO196628 QVJ196628:QVK196628 RFF196628:RFG196628 RPB196628:RPC196628 RYX196628:RYY196628 SIT196628:SIU196628 SSP196628:SSQ196628 TCL196628:TCM196628 TMH196628:TMI196628 TWD196628:TWE196628 UFZ196628:UGA196628 UPV196628:UPW196628 UZR196628:UZS196628 VJN196628:VJO196628 VTJ196628:VTK196628 WDF196628:WDG196628 WNB196628:WNC196628 WWX196628:WWY196628 AP262164:AQ262164 KL262164:KM262164 UH262164:UI262164 AED262164:AEE262164 ANZ262164:AOA262164 AXV262164:AXW262164 BHR262164:BHS262164 BRN262164:BRO262164 CBJ262164:CBK262164 CLF262164:CLG262164 CVB262164:CVC262164 DEX262164:DEY262164 DOT262164:DOU262164 DYP262164:DYQ262164 EIL262164:EIM262164 ESH262164:ESI262164 FCD262164:FCE262164 FLZ262164:FMA262164 FVV262164:FVW262164 GFR262164:GFS262164 GPN262164:GPO262164 GZJ262164:GZK262164 HJF262164:HJG262164 HTB262164:HTC262164 ICX262164:ICY262164 IMT262164:IMU262164 IWP262164:IWQ262164 JGL262164:JGM262164 JQH262164:JQI262164 KAD262164:KAE262164 KJZ262164:KKA262164 KTV262164:KTW262164 LDR262164:LDS262164 LNN262164:LNO262164 LXJ262164:LXK262164 MHF262164:MHG262164 MRB262164:MRC262164 NAX262164:NAY262164 NKT262164:NKU262164 NUP262164:NUQ262164 OEL262164:OEM262164 OOH262164:OOI262164 OYD262164:OYE262164 PHZ262164:PIA262164 PRV262164:PRW262164 QBR262164:QBS262164 QLN262164:QLO262164 QVJ262164:QVK262164 RFF262164:RFG262164 RPB262164:RPC262164 RYX262164:RYY262164 SIT262164:SIU262164 SSP262164:SSQ262164 TCL262164:TCM262164 TMH262164:TMI262164 TWD262164:TWE262164 UFZ262164:UGA262164 UPV262164:UPW262164 UZR262164:UZS262164 VJN262164:VJO262164 VTJ262164:VTK262164 WDF262164:WDG262164 WNB262164:WNC262164 WWX262164:WWY262164 AP327700:AQ327700 KL327700:KM327700 UH327700:UI327700 AED327700:AEE327700 ANZ327700:AOA327700 AXV327700:AXW327700 BHR327700:BHS327700 BRN327700:BRO327700 CBJ327700:CBK327700 CLF327700:CLG327700 CVB327700:CVC327700 DEX327700:DEY327700 DOT327700:DOU327700 DYP327700:DYQ327700 EIL327700:EIM327700 ESH327700:ESI327700 FCD327700:FCE327700 FLZ327700:FMA327700 FVV327700:FVW327700 GFR327700:GFS327700 GPN327700:GPO327700 GZJ327700:GZK327700 HJF327700:HJG327700 HTB327700:HTC327700 ICX327700:ICY327700 IMT327700:IMU327700 IWP327700:IWQ327700 JGL327700:JGM327700 JQH327700:JQI327700 KAD327700:KAE327700 KJZ327700:KKA327700 KTV327700:KTW327700 LDR327700:LDS327700 LNN327700:LNO327700 LXJ327700:LXK327700 MHF327700:MHG327700 MRB327700:MRC327700 NAX327700:NAY327700 NKT327700:NKU327700 NUP327700:NUQ327700 OEL327700:OEM327700 OOH327700:OOI327700 OYD327700:OYE327700 PHZ327700:PIA327700 PRV327700:PRW327700 QBR327700:QBS327700 QLN327700:QLO327700 QVJ327700:QVK327700 RFF327700:RFG327700 RPB327700:RPC327700 RYX327700:RYY327700 SIT327700:SIU327700 SSP327700:SSQ327700 TCL327700:TCM327700 TMH327700:TMI327700 TWD327700:TWE327700 UFZ327700:UGA327700 UPV327700:UPW327700 UZR327700:UZS327700 VJN327700:VJO327700 VTJ327700:VTK327700 WDF327700:WDG327700 WNB327700:WNC327700 WWX327700:WWY327700 AP393236:AQ393236 KL393236:KM393236 UH393236:UI393236 AED393236:AEE393236 ANZ393236:AOA393236 AXV393236:AXW393236 BHR393236:BHS393236 BRN393236:BRO393236 CBJ393236:CBK393236 CLF393236:CLG393236 CVB393236:CVC393236 DEX393236:DEY393236 DOT393236:DOU393236 DYP393236:DYQ393236 EIL393236:EIM393236 ESH393236:ESI393236 FCD393236:FCE393236 FLZ393236:FMA393236 FVV393236:FVW393236 GFR393236:GFS393236 GPN393236:GPO393236 GZJ393236:GZK393236 HJF393236:HJG393236 HTB393236:HTC393236 ICX393236:ICY393236 IMT393236:IMU393236 IWP393236:IWQ393236 JGL393236:JGM393236 JQH393236:JQI393236 KAD393236:KAE393236 KJZ393236:KKA393236 KTV393236:KTW393236 LDR393236:LDS393236 LNN393236:LNO393236 LXJ393236:LXK393236 MHF393236:MHG393236 MRB393236:MRC393236 NAX393236:NAY393236 NKT393236:NKU393236 NUP393236:NUQ393236 OEL393236:OEM393236 OOH393236:OOI393236 OYD393236:OYE393236 PHZ393236:PIA393236 PRV393236:PRW393236 QBR393236:QBS393236 QLN393236:QLO393236 QVJ393236:QVK393236 RFF393236:RFG393236 RPB393236:RPC393236 RYX393236:RYY393236 SIT393236:SIU393236 SSP393236:SSQ393236 TCL393236:TCM393236 TMH393236:TMI393236 TWD393236:TWE393236 UFZ393236:UGA393236 UPV393236:UPW393236 UZR393236:UZS393236 VJN393236:VJO393236 VTJ393236:VTK393236 WDF393236:WDG393236 WNB393236:WNC393236 WWX393236:WWY393236 AP458772:AQ458772 KL458772:KM458772 UH458772:UI458772 AED458772:AEE458772 ANZ458772:AOA458772 AXV458772:AXW458772 BHR458772:BHS458772 BRN458772:BRO458772 CBJ458772:CBK458772 CLF458772:CLG458772 CVB458772:CVC458772 DEX458772:DEY458772 DOT458772:DOU458772 DYP458772:DYQ458772 EIL458772:EIM458772 ESH458772:ESI458772 FCD458772:FCE458772 FLZ458772:FMA458772 FVV458772:FVW458772 GFR458772:GFS458772 GPN458772:GPO458772 GZJ458772:GZK458772 HJF458772:HJG458772 HTB458772:HTC458772 ICX458772:ICY458772 IMT458772:IMU458772 IWP458772:IWQ458772 JGL458772:JGM458772 JQH458772:JQI458772 KAD458772:KAE458772 KJZ458772:KKA458772 KTV458772:KTW458772 LDR458772:LDS458772 LNN458772:LNO458772 LXJ458772:LXK458772 MHF458772:MHG458772 MRB458772:MRC458772 NAX458772:NAY458772 NKT458772:NKU458772 NUP458772:NUQ458772 OEL458772:OEM458772 OOH458772:OOI458772 OYD458772:OYE458772 PHZ458772:PIA458772 PRV458772:PRW458772 QBR458772:QBS458772 QLN458772:QLO458772 QVJ458772:QVK458772 RFF458772:RFG458772 RPB458772:RPC458772 RYX458772:RYY458772 SIT458772:SIU458772 SSP458772:SSQ458772 TCL458772:TCM458772 TMH458772:TMI458772 TWD458772:TWE458772 UFZ458772:UGA458772 UPV458772:UPW458772 UZR458772:UZS458772 VJN458772:VJO458772 VTJ458772:VTK458772 WDF458772:WDG458772 WNB458772:WNC458772 WWX458772:WWY458772 AP524308:AQ524308 KL524308:KM524308 UH524308:UI524308 AED524308:AEE524308 ANZ524308:AOA524308 AXV524308:AXW524308 BHR524308:BHS524308 BRN524308:BRO524308 CBJ524308:CBK524308 CLF524308:CLG524308 CVB524308:CVC524308 DEX524308:DEY524308 DOT524308:DOU524308 DYP524308:DYQ524308 EIL524308:EIM524308 ESH524308:ESI524308 FCD524308:FCE524308 FLZ524308:FMA524308 FVV524308:FVW524308 GFR524308:GFS524308 GPN524308:GPO524308 GZJ524308:GZK524308 HJF524308:HJG524308 HTB524308:HTC524308 ICX524308:ICY524308 IMT524308:IMU524308 IWP524308:IWQ524308 JGL524308:JGM524308 JQH524308:JQI524308 KAD524308:KAE524308 KJZ524308:KKA524308 KTV524308:KTW524308 LDR524308:LDS524308 LNN524308:LNO524308 LXJ524308:LXK524308 MHF524308:MHG524308 MRB524308:MRC524308 NAX524308:NAY524308 NKT524308:NKU524308 NUP524308:NUQ524308 OEL524308:OEM524308 OOH524308:OOI524308 OYD524308:OYE524308 PHZ524308:PIA524308 PRV524308:PRW524308 QBR524308:QBS524308 QLN524308:QLO524308 QVJ524308:QVK524308 RFF524308:RFG524308 RPB524308:RPC524308 RYX524308:RYY524308 SIT524308:SIU524308 SSP524308:SSQ524308 TCL524308:TCM524308 TMH524308:TMI524308 TWD524308:TWE524308 UFZ524308:UGA524308 UPV524308:UPW524308 UZR524308:UZS524308 VJN524308:VJO524308 VTJ524308:VTK524308 WDF524308:WDG524308 WNB524308:WNC524308 WWX524308:WWY524308 AP589844:AQ589844 KL589844:KM589844 UH589844:UI589844 AED589844:AEE589844 ANZ589844:AOA589844 AXV589844:AXW589844 BHR589844:BHS589844 BRN589844:BRO589844 CBJ589844:CBK589844 CLF589844:CLG589844 CVB589844:CVC589844 DEX589844:DEY589844 DOT589844:DOU589844 DYP589844:DYQ589844 EIL589844:EIM589844 ESH589844:ESI589844 FCD589844:FCE589844 FLZ589844:FMA589844 FVV589844:FVW589844 GFR589844:GFS589844 GPN589844:GPO589844 GZJ589844:GZK589844 HJF589844:HJG589844 HTB589844:HTC589844 ICX589844:ICY589844 IMT589844:IMU589844 IWP589844:IWQ589844 JGL589844:JGM589844 JQH589844:JQI589844 KAD589844:KAE589844 KJZ589844:KKA589844 KTV589844:KTW589844 LDR589844:LDS589844 LNN589844:LNO589844 LXJ589844:LXK589844 MHF589844:MHG589844 MRB589844:MRC589844 NAX589844:NAY589844 NKT589844:NKU589844 NUP589844:NUQ589844 OEL589844:OEM589844 OOH589844:OOI589844 OYD589844:OYE589844 PHZ589844:PIA589844 PRV589844:PRW589844 QBR589844:QBS589844 QLN589844:QLO589844 QVJ589844:QVK589844 RFF589844:RFG589844 RPB589844:RPC589844 RYX589844:RYY589844 SIT589844:SIU589844 SSP589844:SSQ589844 TCL589844:TCM589844 TMH589844:TMI589844 TWD589844:TWE589844 UFZ589844:UGA589844 UPV589844:UPW589844 UZR589844:UZS589844 VJN589844:VJO589844 VTJ589844:VTK589844 WDF589844:WDG589844 WNB589844:WNC589844 WWX589844:WWY589844 AP655380:AQ655380 KL655380:KM655380 UH655380:UI655380 AED655380:AEE655380 ANZ655380:AOA655380 AXV655380:AXW655380 BHR655380:BHS655380 BRN655380:BRO655380 CBJ655380:CBK655380 CLF655380:CLG655380 CVB655380:CVC655380 DEX655380:DEY655380 DOT655380:DOU655380 DYP655380:DYQ655380 EIL655380:EIM655380 ESH655380:ESI655380 FCD655380:FCE655380 FLZ655380:FMA655380 FVV655380:FVW655380 GFR655380:GFS655380 GPN655380:GPO655380 GZJ655380:GZK655380 HJF655380:HJG655380 HTB655380:HTC655380 ICX655380:ICY655380 IMT655380:IMU655380 IWP655380:IWQ655380 JGL655380:JGM655380 JQH655380:JQI655380 KAD655380:KAE655380 KJZ655380:KKA655380 KTV655380:KTW655380 LDR655380:LDS655380 LNN655380:LNO655380 LXJ655380:LXK655380 MHF655380:MHG655380 MRB655380:MRC655380 NAX655380:NAY655380 NKT655380:NKU655380 NUP655380:NUQ655380 OEL655380:OEM655380 OOH655380:OOI655380 OYD655380:OYE655380 PHZ655380:PIA655380 PRV655380:PRW655380 QBR655380:QBS655380 QLN655380:QLO655380 QVJ655380:QVK655380 RFF655380:RFG655380 RPB655380:RPC655380 RYX655380:RYY655380 SIT655380:SIU655380 SSP655380:SSQ655380 TCL655380:TCM655380 TMH655380:TMI655380 TWD655380:TWE655380 UFZ655380:UGA655380 UPV655380:UPW655380 UZR655380:UZS655380 VJN655380:VJO655380 VTJ655380:VTK655380 WDF655380:WDG655380 WNB655380:WNC655380 WWX655380:WWY655380 AP720916:AQ720916 KL720916:KM720916 UH720916:UI720916 AED720916:AEE720916 ANZ720916:AOA720916 AXV720916:AXW720916 BHR720916:BHS720916 BRN720916:BRO720916 CBJ720916:CBK720916 CLF720916:CLG720916 CVB720916:CVC720916 DEX720916:DEY720916 DOT720916:DOU720916 DYP720916:DYQ720916 EIL720916:EIM720916 ESH720916:ESI720916 FCD720916:FCE720916 FLZ720916:FMA720916 FVV720916:FVW720916 GFR720916:GFS720916 GPN720916:GPO720916 GZJ720916:GZK720916 HJF720916:HJG720916 HTB720916:HTC720916 ICX720916:ICY720916 IMT720916:IMU720916 IWP720916:IWQ720916 JGL720916:JGM720916 JQH720916:JQI720916 KAD720916:KAE720916 KJZ720916:KKA720916 KTV720916:KTW720916 LDR720916:LDS720916 LNN720916:LNO720916 LXJ720916:LXK720916 MHF720916:MHG720916 MRB720916:MRC720916 NAX720916:NAY720916 NKT720916:NKU720916 NUP720916:NUQ720916 OEL720916:OEM720916 OOH720916:OOI720916 OYD720916:OYE720916 PHZ720916:PIA720916 PRV720916:PRW720916 QBR720916:QBS720916 QLN720916:QLO720916 QVJ720916:QVK720916 RFF720916:RFG720916 RPB720916:RPC720916 RYX720916:RYY720916 SIT720916:SIU720916 SSP720916:SSQ720916 TCL720916:TCM720916 TMH720916:TMI720916 TWD720916:TWE720916 UFZ720916:UGA720916 UPV720916:UPW720916 UZR720916:UZS720916 VJN720916:VJO720916 VTJ720916:VTK720916 WDF720916:WDG720916 WNB720916:WNC720916 WWX720916:WWY720916 AP786452:AQ786452 KL786452:KM786452 UH786452:UI786452 AED786452:AEE786452 ANZ786452:AOA786452 AXV786452:AXW786452 BHR786452:BHS786452 BRN786452:BRO786452 CBJ786452:CBK786452 CLF786452:CLG786452 CVB786452:CVC786452 DEX786452:DEY786452 DOT786452:DOU786452 DYP786452:DYQ786452 EIL786452:EIM786452 ESH786452:ESI786452 FCD786452:FCE786452 FLZ786452:FMA786452 FVV786452:FVW786452 GFR786452:GFS786452 GPN786452:GPO786452 GZJ786452:GZK786452 HJF786452:HJG786452 HTB786452:HTC786452 ICX786452:ICY786452 IMT786452:IMU786452 IWP786452:IWQ786452 JGL786452:JGM786452 JQH786452:JQI786452 KAD786452:KAE786452 KJZ786452:KKA786452 KTV786452:KTW786452 LDR786452:LDS786452 LNN786452:LNO786452 LXJ786452:LXK786452 MHF786452:MHG786452 MRB786452:MRC786452 NAX786452:NAY786452 NKT786452:NKU786452 NUP786452:NUQ786452 OEL786452:OEM786452 OOH786452:OOI786452 OYD786452:OYE786452 PHZ786452:PIA786452 PRV786452:PRW786452 QBR786452:QBS786452 QLN786452:QLO786452 QVJ786452:QVK786452 RFF786452:RFG786452 RPB786452:RPC786452 RYX786452:RYY786452 SIT786452:SIU786452 SSP786452:SSQ786452 TCL786452:TCM786452 TMH786452:TMI786452 TWD786452:TWE786452 UFZ786452:UGA786452 UPV786452:UPW786452 UZR786452:UZS786452 VJN786452:VJO786452 VTJ786452:VTK786452 WDF786452:WDG786452 WNB786452:WNC786452 WWX786452:WWY786452 AP851988:AQ851988 KL851988:KM851988 UH851988:UI851988 AED851988:AEE851988 ANZ851988:AOA851988 AXV851988:AXW851988 BHR851988:BHS851988 BRN851988:BRO851988 CBJ851988:CBK851988 CLF851988:CLG851988 CVB851988:CVC851988 DEX851988:DEY851988 DOT851988:DOU851988 DYP851988:DYQ851988 EIL851988:EIM851988 ESH851988:ESI851988 FCD851988:FCE851988 FLZ851988:FMA851988 FVV851988:FVW851988 GFR851988:GFS851988 GPN851988:GPO851988 GZJ851988:GZK851988 HJF851988:HJG851988 HTB851988:HTC851988 ICX851988:ICY851988 IMT851988:IMU851988 IWP851988:IWQ851988 JGL851988:JGM851988 JQH851988:JQI851988 KAD851988:KAE851988 KJZ851988:KKA851988 KTV851988:KTW851988 LDR851988:LDS851988 LNN851988:LNO851988 LXJ851988:LXK851988 MHF851988:MHG851988 MRB851988:MRC851988 NAX851988:NAY851988 NKT851988:NKU851988 NUP851988:NUQ851988 OEL851988:OEM851988 OOH851988:OOI851988 OYD851988:OYE851988 PHZ851988:PIA851988 PRV851988:PRW851988 QBR851988:QBS851988 QLN851988:QLO851988 QVJ851988:QVK851988 RFF851988:RFG851988 RPB851988:RPC851988 RYX851988:RYY851988 SIT851988:SIU851988 SSP851988:SSQ851988 TCL851988:TCM851988 TMH851988:TMI851988 TWD851988:TWE851988 UFZ851988:UGA851988 UPV851988:UPW851988 UZR851988:UZS851988 VJN851988:VJO851988 VTJ851988:VTK851988 WDF851988:WDG851988 WNB851988:WNC851988 WWX851988:WWY851988 AP917524:AQ917524 KL917524:KM917524 UH917524:UI917524 AED917524:AEE917524 ANZ917524:AOA917524 AXV917524:AXW917524 BHR917524:BHS917524 BRN917524:BRO917524 CBJ917524:CBK917524 CLF917524:CLG917524 CVB917524:CVC917524 DEX917524:DEY917524 DOT917524:DOU917524 DYP917524:DYQ917524 EIL917524:EIM917524 ESH917524:ESI917524 FCD917524:FCE917524 FLZ917524:FMA917524 FVV917524:FVW917524 GFR917524:GFS917524 GPN917524:GPO917524 GZJ917524:GZK917524 HJF917524:HJG917524 HTB917524:HTC917524 ICX917524:ICY917524 IMT917524:IMU917524 IWP917524:IWQ917524 JGL917524:JGM917524 JQH917524:JQI917524 KAD917524:KAE917524 KJZ917524:KKA917524 KTV917524:KTW917524 LDR917524:LDS917524 LNN917524:LNO917524 LXJ917524:LXK917524 MHF917524:MHG917524 MRB917524:MRC917524 NAX917524:NAY917524 NKT917524:NKU917524 NUP917524:NUQ917524 OEL917524:OEM917524 OOH917524:OOI917524 OYD917524:OYE917524 PHZ917524:PIA917524 PRV917524:PRW917524 QBR917524:QBS917524 QLN917524:QLO917524 QVJ917524:QVK917524 RFF917524:RFG917524 RPB917524:RPC917524 RYX917524:RYY917524 SIT917524:SIU917524 SSP917524:SSQ917524 TCL917524:TCM917524 TMH917524:TMI917524 TWD917524:TWE917524 UFZ917524:UGA917524 UPV917524:UPW917524 UZR917524:UZS917524 VJN917524:VJO917524 VTJ917524:VTK917524 WDF917524:WDG917524 WNB917524:WNC917524 WWX917524:WWY917524 AP983060:AQ983060 KL983060:KM983060 UH983060:UI983060 AED983060:AEE983060 ANZ983060:AOA983060 AXV983060:AXW983060 BHR983060:BHS983060 BRN983060:BRO983060 CBJ983060:CBK983060 CLF983060:CLG983060 CVB983060:CVC983060 DEX983060:DEY983060 DOT983060:DOU983060 DYP983060:DYQ983060 EIL983060:EIM983060 ESH983060:ESI983060 FCD983060:FCE983060 FLZ983060:FMA983060 FVV983060:FVW983060 GFR983060:GFS983060 GPN983060:GPO983060 GZJ983060:GZK983060 HJF983060:HJG983060 HTB983060:HTC983060 ICX983060:ICY983060 IMT983060:IMU983060 IWP983060:IWQ983060 JGL983060:JGM983060 JQH983060:JQI983060 KAD983060:KAE983060 KJZ983060:KKA983060 KTV983060:KTW983060 LDR983060:LDS983060 LNN983060:LNO983060 LXJ983060:LXK983060 MHF983060:MHG983060 MRB983060:MRC983060 NAX983060:NAY983060 NKT983060:NKU983060 NUP983060:NUQ983060 OEL983060:OEM983060 OOH983060:OOI983060 OYD983060:OYE983060 PHZ983060:PIA983060 PRV983060:PRW983060 QBR983060:QBS983060 QLN983060:QLO983060 QVJ983060:QVK983060 RFF983060:RFG983060 RPB983060:RPC983060 RYX983060:RYY983060 SIT983060:SIU983060 SSP983060:SSQ983060 TCL983060:TCM983060 TMH983060:TMI983060 TWD983060:TWE983060 UFZ983060:UGA983060 UPV983060:UPW983060" xr:uid="{00000000-0002-0000-0500-000004000000}"/>
    <dataValidation type="decimal" allowBlank="1" showInputMessage="1" showErrorMessage="1" errorTitle="Invalid data" error="Enter a number between 0 and 1" promptTitle="Cumulative progress" prompt="Enter a figure between 0 and 1 to signify the cumulative progress on this bridge at the end of the current reporting period.  1.0 represents 100% completion." sqref="CP19 ML19 WH19 AGD19 APZ19 AZV19 BJR19 BTN19 CDJ19 CNF19 CXB19 DGX19 DQT19 EAP19 EKL19 EUH19 FED19 FNZ19 FXV19 GHR19 GRN19 HBJ19 HLF19 HVB19 IEX19 IOT19 IYP19 JIL19 JSH19 KCD19 KLZ19 KVV19 LFR19 LPN19 LZJ19 MJF19 MTB19 NCX19 NMT19 NWP19 OGL19 OQH19 PAD19 PJZ19 PTV19 QDR19 QNN19 QXJ19 RHF19 RRB19 SAX19 SKT19 SUP19 TEL19 TOH19 TYD19 UHZ19 URV19 VBR19 VLN19 VVJ19 WFF19 WPB19 WYX19 CP65555 ML65555 WH65555 AGD65555 APZ65555 AZV65555 BJR65555 BTN65555 CDJ65555 CNF65555 CXB65555 DGX65555 DQT65555 EAP65555 EKL65555 EUH65555 FED65555 FNZ65555 FXV65555 GHR65555 GRN65555 HBJ65555 HLF65555 HVB65555 IEX65555 IOT65555 IYP65555 JIL65555 JSH65555 KCD65555 KLZ65555 KVV65555 LFR65555 LPN65555 LZJ65555 MJF65555 MTB65555 NCX65555 NMT65555 NWP65555 OGL65555 OQH65555 PAD65555 PJZ65555 PTV65555 QDR65555 QNN65555 QXJ65555 RHF65555 RRB65555 SAX65555 SKT65555 SUP65555 TEL65555 TOH65555 TYD65555 UHZ65555 URV65555 VBR65555 VLN65555 VVJ65555 WFF65555 WPB65555 WYX65555 CP131091 ML131091 WH131091 AGD131091 APZ131091 AZV131091 BJR131091 BTN131091 CDJ131091 CNF131091 CXB131091 DGX131091 DQT131091 EAP131091 EKL131091 EUH131091 FED131091 FNZ131091 FXV131091 GHR131091 GRN131091 HBJ131091 HLF131091 HVB131091 IEX131091 IOT131091 IYP131091 JIL131091 JSH131091 KCD131091 KLZ131091 KVV131091 LFR131091 LPN131091 LZJ131091 MJF131091 MTB131091 NCX131091 NMT131091 NWP131091 OGL131091 OQH131091 PAD131091 PJZ131091 PTV131091 QDR131091 QNN131091 QXJ131091 RHF131091 RRB131091 SAX131091 SKT131091 SUP131091 TEL131091 TOH131091 TYD131091 UHZ131091 URV131091 VBR131091 VLN131091 VVJ131091 WFF131091 WPB131091 WYX131091 CP196627 ML196627 WH196627 AGD196627 APZ196627 AZV196627 BJR196627 BTN196627 CDJ196627 CNF196627 CXB196627 DGX196627 DQT196627 EAP196627 EKL196627 EUH196627 FED196627 FNZ196627 FXV196627 GHR196627 GRN196627 HBJ196627 HLF196627 HVB196627 IEX196627 IOT196627 IYP196627 JIL196627 JSH196627 KCD196627 KLZ196627 KVV196627 LFR196627 LPN196627 LZJ196627 MJF196627 MTB196627 NCX196627 NMT196627 NWP196627 OGL196627 OQH196627 PAD196627 PJZ196627 PTV196627 QDR196627 QNN196627 QXJ196627 RHF196627 RRB196627 SAX196627 SKT196627 SUP196627 TEL196627 TOH196627 TYD196627 UHZ196627 URV196627 VBR196627 VLN196627 VVJ196627 WFF196627 WPB196627 WYX196627 CP262163 ML262163 WH262163 AGD262163 APZ262163 AZV262163 BJR262163 BTN262163 CDJ262163 CNF262163 CXB262163 DGX262163 DQT262163 EAP262163 EKL262163 EUH262163 FED262163 FNZ262163 FXV262163 GHR262163 GRN262163 HBJ262163 HLF262163 HVB262163 IEX262163 IOT262163 IYP262163 JIL262163 JSH262163 KCD262163 KLZ262163 KVV262163 LFR262163 LPN262163 LZJ262163 MJF262163 MTB262163 NCX262163 NMT262163 NWP262163 OGL262163 OQH262163 PAD262163 PJZ262163 PTV262163 QDR262163 QNN262163 QXJ262163 RHF262163 RRB262163 SAX262163 SKT262163 SUP262163 TEL262163 TOH262163 TYD262163 UHZ262163 URV262163 VBR262163 VLN262163 VVJ262163 WFF262163 WPB262163 WYX262163 CP327699 ML327699 WH327699 AGD327699 APZ327699 AZV327699 BJR327699 BTN327699 CDJ327699 CNF327699 CXB327699 DGX327699 DQT327699 EAP327699 EKL327699 EUH327699 FED327699 FNZ327699 FXV327699 GHR327699 GRN327699 HBJ327699 HLF327699 HVB327699 IEX327699 IOT327699 IYP327699 JIL327699 JSH327699 KCD327699 KLZ327699 KVV327699 LFR327699 LPN327699 LZJ327699 MJF327699 MTB327699 NCX327699 NMT327699 NWP327699 OGL327699 OQH327699 PAD327699 PJZ327699 PTV327699 QDR327699 QNN327699 QXJ327699 RHF327699 RRB327699 SAX327699 SKT327699 SUP327699 TEL327699 TOH327699 TYD327699 UHZ327699 URV327699 VBR327699 VLN327699 VVJ327699 WFF327699 WPB327699 WYX327699 CP393235 ML393235 WH393235 AGD393235 APZ393235 AZV393235 BJR393235 BTN393235 CDJ393235 CNF393235 CXB393235 DGX393235 DQT393235 EAP393235 EKL393235 EUH393235 FED393235 FNZ393235 FXV393235 GHR393235 GRN393235 HBJ393235 HLF393235 HVB393235 IEX393235 IOT393235 IYP393235 JIL393235 JSH393235 KCD393235 KLZ393235 KVV393235 LFR393235 LPN393235 LZJ393235 MJF393235 MTB393235 NCX393235 NMT393235 NWP393235 OGL393235 OQH393235 PAD393235 PJZ393235 PTV393235 QDR393235 QNN393235 QXJ393235 RHF393235 RRB393235 SAX393235 SKT393235 SUP393235 TEL393235 TOH393235 TYD393235 UHZ393235 URV393235 VBR393235 VLN393235 VVJ393235 WFF393235 WPB393235 WYX393235 CP458771 ML458771 WH458771 AGD458771 APZ458771 AZV458771 BJR458771 BTN458771 CDJ458771 CNF458771 CXB458771 DGX458771 DQT458771 EAP458771 EKL458771 EUH458771 FED458771 FNZ458771 FXV458771 GHR458771 GRN458771 HBJ458771 HLF458771 HVB458771 IEX458771 IOT458771 IYP458771 JIL458771 JSH458771 KCD458771 KLZ458771 KVV458771 LFR458771 LPN458771 LZJ458771 MJF458771 MTB458771 NCX458771 NMT458771 NWP458771 OGL458771 OQH458771 PAD458771 PJZ458771 PTV458771 QDR458771 QNN458771 QXJ458771 RHF458771 RRB458771 SAX458771 SKT458771 SUP458771 TEL458771 TOH458771 TYD458771 UHZ458771 URV458771 VBR458771 VLN458771 VVJ458771 WFF458771 WPB458771 WYX458771 CP524307 ML524307 WH524307 AGD524307 APZ524307 AZV524307 BJR524307 BTN524307 CDJ524307 CNF524307 CXB524307 DGX524307 DQT524307 EAP524307 EKL524307 EUH524307 FED524307 FNZ524307 FXV524307 GHR524307 GRN524307 HBJ524307 HLF524307 HVB524307 IEX524307 IOT524307 IYP524307 JIL524307 JSH524307 KCD524307 KLZ524307 KVV524307 LFR524307 LPN524307 LZJ524307 MJF524307 MTB524307 NCX524307 NMT524307 NWP524307 OGL524307 OQH524307 PAD524307 PJZ524307 PTV524307 QDR524307 QNN524307 QXJ524307 RHF524307 RRB524307 SAX524307 SKT524307 SUP524307 TEL524307 TOH524307 TYD524307 UHZ524307 URV524307 VBR524307 VLN524307 VVJ524307 WFF524307 WPB524307 WYX524307 CP589843 ML589843 WH589843 AGD589843 APZ589843 AZV589843 BJR589843 BTN589843 CDJ589843 CNF589843 CXB589843 DGX589843 DQT589843 EAP589843 EKL589843 EUH589843 FED589843 FNZ589843 FXV589843 GHR589843 GRN589843 HBJ589843 HLF589843 HVB589843 IEX589843 IOT589843 IYP589843 JIL589843 JSH589843 KCD589843 KLZ589843 KVV589843 LFR589843 LPN589843 LZJ589843 MJF589843 MTB589843 NCX589843 NMT589843 NWP589843 OGL589843 OQH589843 PAD589843 PJZ589843 PTV589843 QDR589843 QNN589843 QXJ589843 RHF589843 RRB589843 SAX589843 SKT589843 SUP589843 TEL589843 TOH589843 TYD589843 UHZ589843 URV589843 VBR589843 VLN589843 VVJ589843 WFF589843 WPB589843 WYX589843 CP655379 ML655379 WH655379 AGD655379 APZ655379 AZV655379 BJR655379 BTN655379 CDJ655379 CNF655379 CXB655379 DGX655379 DQT655379 EAP655379 EKL655379 EUH655379 FED655379 FNZ655379 FXV655379 GHR655379 GRN655379 HBJ655379 HLF655379 HVB655379 IEX655379 IOT655379 IYP655379 JIL655379 JSH655379 KCD655379 KLZ655379 KVV655379 LFR655379 LPN655379 LZJ655379 MJF655379 MTB655379 NCX655379 NMT655379 NWP655379 OGL655379 OQH655379 PAD655379 PJZ655379 PTV655379 QDR655379 QNN655379 QXJ655379 RHF655379 RRB655379 SAX655379 SKT655379 SUP655379 TEL655379 TOH655379 TYD655379 UHZ655379 URV655379 VBR655379 VLN655379 VVJ655379 WFF655379 WPB655379 WYX655379 CP720915 ML720915 WH720915 AGD720915 APZ720915 AZV720915 BJR720915 BTN720915 CDJ720915 CNF720915 CXB720915 DGX720915 DQT720915 EAP720915 EKL720915 EUH720915 FED720915 FNZ720915 FXV720915 GHR720915 GRN720915 HBJ720915 HLF720915 HVB720915 IEX720915 IOT720915 IYP720915 JIL720915 JSH720915 KCD720915 KLZ720915 KVV720915 LFR720915 LPN720915 LZJ720915 MJF720915 MTB720915 NCX720915 NMT720915 NWP720915 OGL720915 OQH720915 PAD720915 PJZ720915 PTV720915 QDR720915 QNN720915 QXJ720915 RHF720915 RRB720915 SAX720915 SKT720915 SUP720915 TEL720915 TOH720915 TYD720915 UHZ720915 URV720915 VBR720915 VLN720915 VVJ720915 WFF720915 WPB720915 WYX720915 CP786451 ML786451 WH786451 AGD786451 APZ786451 AZV786451 BJR786451 BTN786451 CDJ786451 CNF786451 CXB786451 DGX786451 DQT786451 EAP786451 EKL786451 EUH786451 FED786451 FNZ786451 FXV786451 GHR786451 GRN786451 HBJ786451 HLF786451 HVB786451 IEX786451 IOT786451 IYP786451 JIL786451 JSH786451 KCD786451 KLZ786451 KVV786451 LFR786451 LPN786451 LZJ786451 MJF786451 MTB786451 NCX786451 NMT786451 NWP786451 OGL786451 OQH786451 PAD786451 PJZ786451 PTV786451 QDR786451 QNN786451 QXJ786451 RHF786451 RRB786451 SAX786451 SKT786451 SUP786451 TEL786451 TOH786451 TYD786451 UHZ786451 URV786451 VBR786451 VLN786451 VVJ786451 WFF786451 WPB786451 WYX786451 CP851987 ML851987 WH851987 AGD851987 APZ851987 AZV851987 BJR851987 BTN851987 CDJ851987 CNF851987 CXB851987 DGX851987 DQT851987 EAP851987 EKL851987 EUH851987 FED851987 FNZ851987 FXV851987 GHR851987 GRN851987 HBJ851987 HLF851987 HVB851987 IEX851987 IOT851987 IYP851987 JIL851987 JSH851987 KCD851987 KLZ851987 KVV851987 LFR851987 LPN851987 LZJ851987 MJF851987 MTB851987 NCX851987 NMT851987 NWP851987 OGL851987 OQH851987 PAD851987 PJZ851987 PTV851987 QDR851987 QNN851987 QXJ851987 RHF851987 RRB851987 SAX851987 SKT851987 SUP851987 TEL851987 TOH851987 TYD851987 UHZ851987 URV851987 VBR851987 VLN851987 VVJ851987 WFF851987 WPB851987 WYX851987 CP917523 ML917523 WH917523 AGD917523 APZ917523 AZV917523 BJR917523 BTN917523 CDJ917523 CNF917523 CXB917523 DGX917523 DQT917523 EAP917523 EKL917523 EUH917523 FED917523 FNZ917523 FXV917523 GHR917523 GRN917523 HBJ917523 HLF917523 HVB917523 IEX917523 IOT917523 IYP917523 JIL917523 JSH917523 KCD917523 KLZ917523 KVV917523 LFR917523 LPN917523 LZJ917523 MJF917523 MTB917523 NCX917523 NMT917523 NWP917523 OGL917523 OQH917523 PAD917523 PJZ917523 PTV917523 QDR917523 QNN917523 QXJ917523 RHF917523 RRB917523 SAX917523 SKT917523 SUP917523 TEL917523 TOH917523 TYD917523 UHZ917523 URV917523 VBR917523 VLN917523 VVJ917523 WFF917523 WPB917523 WYX917523 CP983059 ML983059 WH983059 AGD983059 APZ983059 AZV983059 BJR983059 BTN983059 CDJ983059 CNF983059 CXB983059 DGX983059 DQT983059 EAP983059 EKL983059 EUH983059 FED983059 FNZ983059 FXV983059 GHR983059 GRN983059 HBJ983059 HLF983059 HVB983059 IEX983059 IOT983059 IYP983059 JIL983059 JSH983059 KCD983059 KLZ983059 KVV983059 LFR983059 LPN983059 LZJ983059 MJF983059 MTB983059 NCX983059 NMT983059 NWP983059 OGL983059 OQH983059 PAD983059 PJZ983059 PTV983059 QDR983059 QNN983059 QXJ983059 RHF983059 RRB983059 SAX983059 SKT983059 SUP983059 TEL983059 TOH983059 TYD983059 UHZ983059 URV983059 VBR983059 VLN983059 VVJ983059 WFF983059 WPB983059 WYX983059 WNB983059:WNC983059 KG19 UC19 ADY19 ANU19 AXQ19 BHM19 BRI19 CBE19 CLA19 CUW19 DES19 DOO19 DYK19 EIG19 ESC19 FBY19 FLU19 FVQ19 GFM19 GPI19 GZE19 HJA19 HSW19 ICS19 IMO19 IWK19 JGG19 JQC19 JZY19 KJU19 KTQ19 LDM19 LNI19 LXE19 MHA19 MQW19 NAS19 NKO19 NUK19 OEG19 OOC19 OXY19 PHU19 PRQ19 QBM19 QLI19 QVE19 RFA19 ROW19 RYS19 SIO19 SSK19 TCG19 TMC19 TVY19 UFU19 UPQ19 UZM19 VJI19 VTE19 WDA19 WMW19 WWS19 AK65555 KG65555 UC65555 ADY65555 ANU65555 AXQ65555 BHM65555 BRI65555 CBE65555 CLA65555 CUW65555 DES65555 DOO65555 DYK65555 EIG65555 ESC65555 FBY65555 FLU65555 FVQ65555 GFM65555 GPI65555 GZE65555 HJA65555 HSW65555 ICS65555 IMO65555 IWK65555 JGG65555 JQC65555 JZY65555 KJU65555 KTQ65555 LDM65555 LNI65555 LXE65555 MHA65555 MQW65555 NAS65555 NKO65555 NUK65555 OEG65555 OOC65555 OXY65555 PHU65555 PRQ65555 QBM65555 QLI65555 QVE65555 RFA65555 ROW65555 RYS65555 SIO65555 SSK65555 TCG65555 TMC65555 TVY65555 UFU65555 UPQ65555 UZM65555 VJI65555 VTE65555 WDA65555 WMW65555 WWS65555 AK131091 KG131091 UC131091 ADY131091 ANU131091 AXQ131091 BHM131091 BRI131091 CBE131091 CLA131091 CUW131091 DES131091 DOO131091 DYK131091 EIG131091 ESC131091 FBY131091 FLU131091 FVQ131091 GFM131091 GPI131091 GZE131091 HJA131091 HSW131091 ICS131091 IMO131091 IWK131091 JGG131091 JQC131091 JZY131091 KJU131091 KTQ131091 LDM131091 LNI131091 LXE131091 MHA131091 MQW131091 NAS131091 NKO131091 NUK131091 OEG131091 OOC131091 OXY131091 PHU131091 PRQ131091 QBM131091 QLI131091 QVE131091 RFA131091 ROW131091 RYS131091 SIO131091 SSK131091 TCG131091 TMC131091 TVY131091 UFU131091 UPQ131091 UZM131091 VJI131091 VTE131091 WDA131091 WMW131091 WWS131091 AK196627 KG196627 UC196627 ADY196627 ANU196627 AXQ196627 BHM196627 BRI196627 CBE196627 CLA196627 CUW196627 DES196627 DOO196627 DYK196627 EIG196627 ESC196627 FBY196627 FLU196627 FVQ196627 GFM196627 GPI196627 GZE196627 HJA196627 HSW196627 ICS196627 IMO196627 IWK196627 JGG196627 JQC196627 JZY196627 KJU196627 KTQ196627 LDM196627 LNI196627 LXE196627 MHA196627 MQW196627 NAS196627 NKO196627 NUK196627 OEG196627 OOC196627 OXY196627 PHU196627 PRQ196627 QBM196627 QLI196627 QVE196627 RFA196627 ROW196627 RYS196627 SIO196627 SSK196627 TCG196627 TMC196627 TVY196627 UFU196627 UPQ196627 UZM196627 VJI196627 VTE196627 WDA196627 WMW196627 WWS196627 AK262163 KG262163 UC262163 ADY262163 ANU262163 AXQ262163 BHM262163 BRI262163 CBE262163 CLA262163 CUW262163 DES262163 DOO262163 DYK262163 EIG262163 ESC262163 FBY262163 FLU262163 FVQ262163 GFM262163 GPI262163 GZE262163 HJA262163 HSW262163 ICS262163 IMO262163 IWK262163 JGG262163 JQC262163 JZY262163 KJU262163 KTQ262163 LDM262163 LNI262163 LXE262163 MHA262163 MQW262163 NAS262163 NKO262163 NUK262163 OEG262163 OOC262163 OXY262163 PHU262163 PRQ262163 QBM262163 QLI262163 QVE262163 RFA262163 ROW262163 RYS262163 SIO262163 SSK262163 TCG262163 TMC262163 TVY262163 UFU262163 UPQ262163 UZM262163 VJI262163 VTE262163 WDA262163 WMW262163 WWS262163 AK327699 KG327699 UC327699 ADY327699 ANU327699 AXQ327699 BHM327699 BRI327699 CBE327699 CLA327699 CUW327699 DES327699 DOO327699 DYK327699 EIG327699 ESC327699 FBY327699 FLU327699 FVQ327699 GFM327699 GPI327699 GZE327699 HJA327699 HSW327699 ICS327699 IMO327699 IWK327699 JGG327699 JQC327699 JZY327699 KJU327699 KTQ327699 LDM327699 LNI327699 LXE327699 MHA327699 MQW327699 NAS327699 NKO327699 NUK327699 OEG327699 OOC327699 OXY327699 PHU327699 PRQ327699 QBM327699 QLI327699 QVE327699 RFA327699 ROW327699 RYS327699 SIO327699 SSK327699 TCG327699 TMC327699 TVY327699 UFU327699 UPQ327699 UZM327699 VJI327699 VTE327699 WDA327699 WMW327699 WWS327699 AK393235 KG393235 UC393235 ADY393235 ANU393235 AXQ393235 BHM393235 BRI393235 CBE393235 CLA393235 CUW393235 DES393235 DOO393235 DYK393235 EIG393235 ESC393235 FBY393235 FLU393235 FVQ393235 GFM393235 GPI393235 GZE393235 HJA393235 HSW393235 ICS393235 IMO393235 IWK393235 JGG393235 JQC393235 JZY393235 KJU393235 KTQ393235 LDM393235 LNI393235 LXE393235 MHA393235 MQW393235 NAS393235 NKO393235 NUK393235 OEG393235 OOC393235 OXY393235 PHU393235 PRQ393235 QBM393235 QLI393235 QVE393235 RFA393235 ROW393235 RYS393235 SIO393235 SSK393235 TCG393235 TMC393235 TVY393235 UFU393235 UPQ393235 UZM393235 VJI393235 VTE393235 WDA393235 WMW393235 WWS393235 AK458771 KG458771 UC458771 ADY458771 ANU458771 AXQ458771 BHM458771 BRI458771 CBE458771 CLA458771 CUW458771 DES458771 DOO458771 DYK458771 EIG458771 ESC458771 FBY458771 FLU458771 FVQ458771 GFM458771 GPI458771 GZE458771 HJA458771 HSW458771 ICS458771 IMO458771 IWK458771 JGG458771 JQC458771 JZY458771 KJU458771 KTQ458771 LDM458771 LNI458771 LXE458771 MHA458771 MQW458771 NAS458771 NKO458771 NUK458771 OEG458771 OOC458771 OXY458771 PHU458771 PRQ458771 QBM458771 QLI458771 QVE458771 RFA458771 ROW458771 RYS458771 SIO458771 SSK458771 TCG458771 TMC458771 TVY458771 UFU458771 UPQ458771 UZM458771 VJI458771 VTE458771 WDA458771 WMW458771 WWS458771 AK524307 KG524307 UC524307 ADY524307 ANU524307 AXQ524307 BHM524307 BRI524307 CBE524307 CLA524307 CUW524307 DES524307 DOO524307 DYK524307 EIG524307 ESC524307 FBY524307 FLU524307 FVQ524307 GFM524307 GPI524307 GZE524307 HJA524307 HSW524307 ICS524307 IMO524307 IWK524307 JGG524307 JQC524307 JZY524307 KJU524307 KTQ524307 LDM524307 LNI524307 LXE524307 MHA524307 MQW524307 NAS524307 NKO524307 NUK524307 OEG524307 OOC524307 OXY524307 PHU524307 PRQ524307 QBM524307 QLI524307 QVE524307 RFA524307 ROW524307 RYS524307 SIO524307 SSK524307 TCG524307 TMC524307 TVY524307 UFU524307 UPQ524307 UZM524307 VJI524307 VTE524307 WDA524307 WMW524307 WWS524307 AK589843 KG589843 UC589843 ADY589843 ANU589843 AXQ589843 BHM589843 BRI589843 CBE589843 CLA589843 CUW589843 DES589843 DOO589843 DYK589843 EIG589843 ESC589843 FBY589843 FLU589843 FVQ589843 GFM589843 GPI589843 GZE589843 HJA589843 HSW589843 ICS589843 IMO589843 IWK589843 JGG589843 JQC589843 JZY589843 KJU589843 KTQ589843 LDM589843 LNI589843 LXE589843 MHA589843 MQW589843 NAS589843 NKO589843 NUK589843 OEG589843 OOC589843 OXY589843 PHU589843 PRQ589843 QBM589843 QLI589843 QVE589843 RFA589843 ROW589843 RYS589843 SIO589843 SSK589843 TCG589843 TMC589843 TVY589843 UFU589843 UPQ589843 UZM589843 VJI589843 VTE589843 WDA589843 WMW589843 WWS589843 AK655379 KG655379 UC655379 ADY655379 ANU655379 AXQ655379 BHM655379 BRI655379 CBE655379 CLA655379 CUW655379 DES655379 DOO655379 DYK655379 EIG655379 ESC655379 FBY655379 FLU655379 FVQ655379 GFM655379 GPI655379 GZE655379 HJA655379 HSW655379 ICS655379 IMO655379 IWK655379 JGG655379 JQC655379 JZY655379 KJU655379 KTQ655379 LDM655379 LNI655379 LXE655379 MHA655379 MQW655379 NAS655379 NKO655379 NUK655379 OEG655379 OOC655379 OXY655379 PHU655379 PRQ655379 QBM655379 QLI655379 QVE655379 RFA655379 ROW655379 RYS655379 SIO655379 SSK655379 TCG655379 TMC655379 TVY655379 UFU655379 UPQ655379 UZM655379 VJI655379 VTE655379 WDA655379 WMW655379 WWS655379 AK720915 KG720915 UC720915 ADY720915 ANU720915 AXQ720915 BHM720915 BRI720915 CBE720915 CLA720915 CUW720915 DES720915 DOO720915 DYK720915 EIG720915 ESC720915 FBY720915 FLU720915 FVQ720915 GFM720915 GPI720915 GZE720915 HJA720915 HSW720915 ICS720915 IMO720915 IWK720915 JGG720915 JQC720915 JZY720915 KJU720915 KTQ720915 LDM720915 LNI720915 LXE720915 MHA720915 MQW720915 NAS720915 NKO720915 NUK720915 OEG720915 OOC720915 OXY720915 PHU720915 PRQ720915 QBM720915 QLI720915 QVE720915 RFA720915 ROW720915 RYS720915 SIO720915 SSK720915 TCG720915 TMC720915 TVY720915 UFU720915 UPQ720915 UZM720915 VJI720915 VTE720915 WDA720915 WMW720915 WWS720915 AK786451 KG786451 UC786451 ADY786451 ANU786451 AXQ786451 BHM786451 BRI786451 CBE786451 CLA786451 CUW786451 DES786451 DOO786451 DYK786451 EIG786451 ESC786451 FBY786451 FLU786451 FVQ786451 GFM786451 GPI786451 GZE786451 HJA786451 HSW786451 ICS786451 IMO786451 IWK786451 JGG786451 JQC786451 JZY786451 KJU786451 KTQ786451 LDM786451 LNI786451 LXE786451 MHA786451 MQW786451 NAS786451 NKO786451 NUK786451 OEG786451 OOC786451 OXY786451 PHU786451 PRQ786451 QBM786451 QLI786451 QVE786451 RFA786451 ROW786451 RYS786451 SIO786451 SSK786451 TCG786451 TMC786451 TVY786451 UFU786451 UPQ786451 UZM786451 VJI786451 VTE786451 WDA786451 WMW786451 WWS786451 AK851987 KG851987 UC851987 ADY851987 ANU851987 AXQ851987 BHM851987 BRI851987 CBE851987 CLA851987 CUW851987 DES851987 DOO851987 DYK851987 EIG851987 ESC851987 FBY851987 FLU851987 FVQ851987 GFM851987 GPI851987 GZE851987 HJA851987 HSW851987 ICS851987 IMO851987 IWK851987 JGG851987 JQC851987 JZY851987 KJU851987 KTQ851987 LDM851987 LNI851987 LXE851987 MHA851987 MQW851987 NAS851987 NKO851987 NUK851987 OEG851987 OOC851987 OXY851987 PHU851987 PRQ851987 QBM851987 QLI851987 QVE851987 RFA851987 ROW851987 RYS851987 SIO851987 SSK851987 TCG851987 TMC851987 TVY851987 UFU851987 UPQ851987 UZM851987 VJI851987 VTE851987 WDA851987 WMW851987 WWS851987 AK917523 KG917523 UC917523 ADY917523 ANU917523 AXQ917523 BHM917523 BRI917523 CBE917523 CLA917523 CUW917523 DES917523 DOO917523 DYK917523 EIG917523 ESC917523 FBY917523 FLU917523 FVQ917523 GFM917523 GPI917523 GZE917523 HJA917523 HSW917523 ICS917523 IMO917523 IWK917523 JGG917523 JQC917523 JZY917523 KJU917523 KTQ917523 LDM917523 LNI917523 LXE917523 MHA917523 MQW917523 NAS917523 NKO917523 NUK917523 OEG917523 OOC917523 OXY917523 PHU917523 PRQ917523 QBM917523 QLI917523 QVE917523 RFA917523 ROW917523 RYS917523 SIO917523 SSK917523 TCG917523 TMC917523 TVY917523 UFU917523 UPQ917523 UZM917523 VJI917523 VTE917523 WDA917523 WMW917523 WWS917523 AK983059 KG983059 UC983059 ADY983059 ANU983059 AXQ983059 BHM983059 BRI983059 CBE983059 CLA983059 CUW983059 DES983059 DOO983059 DYK983059 EIG983059 ESC983059 FBY983059 FLU983059 FVQ983059 GFM983059 GPI983059 GZE983059 HJA983059 HSW983059 ICS983059 IMO983059 IWK983059 JGG983059 JQC983059 JZY983059 KJU983059 KTQ983059 LDM983059 LNI983059 LXE983059 MHA983059 MQW983059 NAS983059 NKO983059 NUK983059 OEG983059 OOC983059 OXY983059 PHU983059 PRQ983059 QBM983059 QLI983059 QVE983059 RFA983059 ROW983059 RYS983059 SIO983059 SSK983059 TCG983059 TMC983059 TVY983059 UFU983059 UPQ983059 UZM983059 VJI983059 VTE983059 WDA983059 WMW983059 WWS983059 WDF983059:WDG983059 KA19 TW19 ADS19 ANO19 AXK19 BHG19 BRC19 CAY19 CKU19 CUQ19 DEM19 DOI19 DYE19 EIA19 ERW19 FBS19 FLO19 FVK19 GFG19 GPC19 GYY19 HIU19 HSQ19 ICM19 IMI19 IWE19 JGA19 JPW19 JZS19 KJO19 KTK19 LDG19 LNC19 LWY19 MGU19 MQQ19 NAM19 NKI19 NUE19 OEA19 ONW19 OXS19 PHO19 PRK19 QBG19 QLC19 QUY19 REU19 ROQ19 RYM19 SII19 SSE19 TCA19 TLW19 TVS19 UFO19 UPK19 UZG19 VJC19 VSY19 WCU19 WMQ19 WWM19 AE65555 KA65555 TW65555 ADS65555 ANO65555 AXK65555 BHG65555 BRC65555 CAY65555 CKU65555 CUQ65555 DEM65555 DOI65555 DYE65555 EIA65555 ERW65555 FBS65555 FLO65555 FVK65555 GFG65555 GPC65555 GYY65555 HIU65555 HSQ65555 ICM65555 IMI65555 IWE65555 JGA65555 JPW65555 JZS65555 KJO65555 KTK65555 LDG65555 LNC65555 LWY65555 MGU65555 MQQ65555 NAM65555 NKI65555 NUE65555 OEA65555 ONW65555 OXS65555 PHO65555 PRK65555 QBG65555 QLC65555 QUY65555 REU65555 ROQ65555 RYM65555 SII65555 SSE65555 TCA65555 TLW65555 TVS65555 UFO65555 UPK65555 UZG65555 VJC65555 VSY65555 WCU65555 WMQ65555 WWM65555 AE131091 KA131091 TW131091 ADS131091 ANO131091 AXK131091 BHG131091 BRC131091 CAY131091 CKU131091 CUQ131091 DEM131091 DOI131091 DYE131091 EIA131091 ERW131091 FBS131091 FLO131091 FVK131091 GFG131091 GPC131091 GYY131091 HIU131091 HSQ131091 ICM131091 IMI131091 IWE131091 JGA131091 JPW131091 JZS131091 KJO131091 KTK131091 LDG131091 LNC131091 LWY131091 MGU131091 MQQ131091 NAM131091 NKI131091 NUE131091 OEA131091 ONW131091 OXS131091 PHO131091 PRK131091 QBG131091 QLC131091 QUY131091 REU131091 ROQ131091 RYM131091 SII131091 SSE131091 TCA131091 TLW131091 TVS131091 UFO131091 UPK131091 UZG131091 VJC131091 VSY131091 WCU131091 WMQ131091 WWM131091 AE196627 KA196627 TW196627 ADS196627 ANO196627 AXK196627 BHG196627 BRC196627 CAY196627 CKU196627 CUQ196627 DEM196627 DOI196627 DYE196627 EIA196627 ERW196627 FBS196627 FLO196627 FVK196627 GFG196627 GPC196627 GYY196627 HIU196627 HSQ196627 ICM196627 IMI196627 IWE196627 JGA196627 JPW196627 JZS196627 KJO196627 KTK196627 LDG196627 LNC196627 LWY196627 MGU196627 MQQ196627 NAM196627 NKI196627 NUE196627 OEA196627 ONW196627 OXS196627 PHO196627 PRK196627 QBG196627 QLC196627 QUY196627 REU196627 ROQ196627 RYM196627 SII196627 SSE196627 TCA196627 TLW196627 TVS196627 UFO196627 UPK196627 UZG196627 VJC196627 VSY196627 WCU196627 WMQ196627 WWM196627 AE262163 KA262163 TW262163 ADS262163 ANO262163 AXK262163 BHG262163 BRC262163 CAY262163 CKU262163 CUQ262163 DEM262163 DOI262163 DYE262163 EIA262163 ERW262163 FBS262163 FLO262163 FVK262163 GFG262163 GPC262163 GYY262163 HIU262163 HSQ262163 ICM262163 IMI262163 IWE262163 JGA262163 JPW262163 JZS262163 KJO262163 KTK262163 LDG262163 LNC262163 LWY262163 MGU262163 MQQ262163 NAM262163 NKI262163 NUE262163 OEA262163 ONW262163 OXS262163 PHO262163 PRK262163 QBG262163 QLC262163 QUY262163 REU262163 ROQ262163 RYM262163 SII262163 SSE262163 TCA262163 TLW262163 TVS262163 UFO262163 UPK262163 UZG262163 VJC262163 VSY262163 WCU262163 WMQ262163 WWM262163 AE327699 KA327699 TW327699 ADS327699 ANO327699 AXK327699 BHG327699 BRC327699 CAY327699 CKU327699 CUQ327699 DEM327699 DOI327699 DYE327699 EIA327699 ERW327699 FBS327699 FLO327699 FVK327699 GFG327699 GPC327699 GYY327699 HIU327699 HSQ327699 ICM327699 IMI327699 IWE327699 JGA327699 JPW327699 JZS327699 KJO327699 KTK327699 LDG327699 LNC327699 LWY327699 MGU327699 MQQ327699 NAM327699 NKI327699 NUE327699 OEA327699 ONW327699 OXS327699 PHO327699 PRK327699 QBG327699 QLC327699 QUY327699 REU327699 ROQ327699 RYM327699 SII327699 SSE327699 TCA327699 TLW327699 TVS327699 UFO327699 UPK327699 UZG327699 VJC327699 VSY327699 WCU327699 WMQ327699 WWM327699 AE393235 KA393235 TW393235 ADS393235 ANO393235 AXK393235 BHG393235 BRC393235 CAY393235 CKU393235 CUQ393235 DEM393235 DOI393235 DYE393235 EIA393235 ERW393235 FBS393235 FLO393235 FVK393235 GFG393235 GPC393235 GYY393235 HIU393235 HSQ393235 ICM393235 IMI393235 IWE393235 JGA393235 JPW393235 JZS393235 KJO393235 KTK393235 LDG393235 LNC393235 LWY393235 MGU393235 MQQ393235 NAM393235 NKI393235 NUE393235 OEA393235 ONW393235 OXS393235 PHO393235 PRK393235 QBG393235 QLC393235 QUY393235 REU393235 ROQ393235 RYM393235 SII393235 SSE393235 TCA393235 TLW393235 TVS393235 UFO393235 UPK393235 UZG393235 VJC393235 VSY393235 WCU393235 WMQ393235 WWM393235 AE458771 KA458771 TW458771 ADS458771 ANO458771 AXK458771 BHG458771 BRC458771 CAY458771 CKU458771 CUQ458771 DEM458771 DOI458771 DYE458771 EIA458771 ERW458771 FBS458771 FLO458771 FVK458771 GFG458771 GPC458771 GYY458771 HIU458771 HSQ458771 ICM458771 IMI458771 IWE458771 JGA458771 JPW458771 JZS458771 KJO458771 KTK458771 LDG458771 LNC458771 LWY458771 MGU458771 MQQ458771 NAM458771 NKI458771 NUE458771 OEA458771 ONW458771 OXS458771 PHO458771 PRK458771 QBG458771 QLC458771 QUY458771 REU458771 ROQ458771 RYM458771 SII458771 SSE458771 TCA458771 TLW458771 TVS458771 UFO458771 UPK458771 UZG458771 VJC458771 VSY458771 WCU458771 WMQ458771 WWM458771 AE524307 KA524307 TW524307 ADS524307 ANO524307 AXK524307 BHG524307 BRC524307 CAY524307 CKU524307 CUQ524307 DEM524307 DOI524307 DYE524307 EIA524307 ERW524307 FBS524307 FLO524307 FVK524307 GFG524307 GPC524307 GYY524307 HIU524307 HSQ524307 ICM524307 IMI524307 IWE524307 JGA524307 JPW524307 JZS524307 KJO524307 KTK524307 LDG524307 LNC524307 LWY524307 MGU524307 MQQ524307 NAM524307 NKI524307 NUE524307 OEA524307 ONW524307 OXS524307 PHO524307 PRK524307 QBG524307 QLC524307 QUY524307 REU524307 ROQ524307 RYM524307 SII524307 SSE524307 TCA524307 TLW524307 TVS524307 UFO524307 UPK524307 UZG524307 VJC524307 VSY524307 WCU524307 WMQ524307 WWM524307 AE589843 KA589843 TW589843 ADS589843 ANO589843 AXK589843 BHG589843 BRC589843 CAY589843 CKU589843 CUQ589843 DEM589843 DOI589843 DYE589843 EIA589843 ERW589843 FBS589843 FLO589843 FVK589843 GFG589843 GPC589843 GYY589843 HIU589843 HSQ589843 ICM589843 IMI589843 IWE589843 JGA589843 JPW589843 JZS589843 KJO589843 KTK589843 LDG589843 LNC589843 LWY589843 MGU589843 MQQ589843 NAM589843 NKI589843 NUE589843 OEA589843 ONW589843 OXS589843 PHO589843 PRK589843 QBG589843 QLC589843 QUY589843 REU589843 ROQ589843 RYM589843 SII589843 SSE589843 TCA589843 TLW589843 TVS589843 UFO589843 UPK589843 UZG589843 VJC589843 VSY589843 WCU589843 WMQ589843 WWM589843 AE655379 KA655379 TW655379 ADS655379 ANO655379 AXK655379 BHG655379 BRC655379 CAY655379 CKU655379 CUQ655379 DEM655379 DOI655379 DYE655379 EIA655379 ERW655379 FBS655379 FLO655379 FVK655379 GFG655379 GPC655379 GYY655379 HIU655379 HSQ655379 ICM655379 IMI655379 IWE655379 JGA655379 JPW655379 JZS655379 KJO655379 KTK655379 LDG655379 LNC655379 LWY655379 MGU655379 MQQ655379 NAM655379 NKI655379 NUE655379 OEA655379 ONW655379 OXS655379 PHO655379 PRK655379 QBG655379 QLC655379 QUY655379 REU655379 ROQ655379 RYM655379 SII655379 SSE655379 TCA655379 TLW655379 TVS655379 UFO655379 UPK655379 UZG655379 VJC655379 VSY655379 WCU655379 WMQ655379 WWM655379 AE720915 KA720915 TW720915 ADS720915 ANO720915 AXK720915 BHG720915 BRC720915 CAY720915 CKU720915 CUQ720915 DEM720915 DOI720915 DYE720915 EIA720915 ERW720915 FBS720915 FLO720915 FVK720915 GFG720915 GPC720915 GYY720915 HIU720915 HSQ720915 ICM720915 IMI720915 IWE720915 JGA720915 JPW720915 JZS720915 KJO720915 KTK720915 LDG720915 LNC720915 LWY720915 MGU720915 MQQ720915 NAM720915 NKI720915 NUE720915 OEA720915 ONW720915 OXS720915 PHO720915 PRK720915 QBG720915 QLC720915 QUY720915 REU720915 ROQ720915 RYM720915 SII720915 SSE720915 TCA720915 TLW720915 TVS720915 UFO720915 UPK720915 UZG720915 VJC720915 VSY720915 WCU720915 WMQ720915 WWM720915 AE786451 KA786451 TW786451 ADS786451 ANO786451 AXK786451 BHG786451 BRC786451 CAY786451 CKU786451 CUQ786451 DEM786451 DOI786451 DYE786451 EIA786451 ERW786451 FBS786451 FLO786451 FVK786451 GFG786451 GPC786451 GYY786451 HIU786451 HSQ786451 ICM786451 IMI786451 IWE786451 JGA786451 JPW786451 JZS786451 KJO786451 KTK786451 LDG786451 LNC786451 LWY786451 MGU786451 MQQ786451 NAM786451 NKI786451 NUE786451 OEA786451 ONW786451 OXS786451 PHO786451 PRK786451 QBG786451 QLC786451 QUY786451 REU786451 ROQ786451 RYM786451 SII786451 SSE786451 TCA786451 TLW786451 TVS786451 UFO786451 UPK786451 UZG786451 VJC786451 VSY786451 WCU786451 WMQ786451 WWM786451 AE851987 KA851987 TW851987 ADS851987 ANO851987 AXK851987 BHG851987 BRC851987 CAY851987 CKU851987 CUQ851987 DEM851987 DOI851987 DYE851987 EIA851987 ERW851987 FBS851987 FLO851987 FVK851987 GFG851987 GPC851987 GYY851987 HIU851987 HSQ851987 ICM851987 IMI851987 IWE851987 JGA851987 JPW851987 JZS851987 KJO851987 KTK851987 LDG851987 LNC851987 LWY851987 MGU851987 MQQ851987 NAM851987 NKI851987 NUE851987 OEA851987 ONW851987 OXS851987 PHO851987 PRK851987 QBG851987 QLC851987 QUY851987 REU851987 ROQ851987 RYM851987 SII851987 SSE851987 TCA851987 TLW851987 TVS851987 UFO851987 UPK851987 UZG851987 VJC851987 VSY851987 WCU851987 WMQ851987 WWM851987 AE917523 KA917523 TW917523 ADS917523 ANO917523 AXK917523 BHG917523 BRC917523 CAY917523 CKU917523 CUQ917523 DEM917523 DOI917523 DYE917523 EIA917523 ERW917523 FBS917523 FLO917523 FVK917523 GFG917523 GPC917523 GYY917523 HIU917523 HSQ917523 ICM917523 IMI917523 IWE917523 JGA917523 JPW917523 JZS917523 KJO917523 KTK917523 LDG917523 LNC917523 LWY917523 MGU917523 MQQ917523 NAM917523 NKI917523 NUE917523 OEA917523 ONW917523 OXS917523 PHO917523 PRK917523 QBG917523 QLC917523 QUY917523 REU917523 ROQ917523 RYM917523 SII917523 SSE917523 TCA917523 TLW917523 TVS917523 UFO917523 UPK917523 UZG917523 VJC917523 VSY917523 WCU917523 WMQ917523 WWM917523 AE983059 KA983059 TW983059 ADS983059 ANO983059 AXK983059 BHG983059 BRC983059 CAY983059 CKU983059 CUQ983059 DEM983059 DOI983059 DYE983059 EIA983059 ERW983059 FBS983059 FLO983059 FVK983059 GFG983059 GPC983059 GYY983059 HIU983059 HSQ983059 ICM983059 IMI983059 IWE983059 JGA983059 JPW983059 JZS983059 KJO983059 KTK983059 LDG983059 LNC983059 LWY983059 MGU983059 MQQ983059 NAM983059 NKI983059 NUE983059 OEA983059 ONW983059 OXS983059 PHO983059 PRK983059 QBG983059 QLC983059 QUY983059 REU983059 ROQ983059 RYM983059 SII983059 SSE983059 TCA983059 TLW983059 TVS983059 UFO983059 UPK983059 UZG983059 VJC983059 VSY983059 WCU983059 WMQ983059 WWM983059 VJN983059:VJO98305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WVW983059 WWX983059:WWY98305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Q65555 JM65555 TI65555 ADE65555 ANA65555 AWW65555 BGS65555 BQO65555 CAK65555 CKG65555 CUC65555 DDY65555 DNU65555 DXQ65555 EHM65555 ERI65555 FBE65555 FLA65555 FUW65555 GES65555 GOO65555 GYK65555 HIG65555 HSC65555 IBY65555 ILU65555 IVQ65555 JFM65555 JPI65555 JZE65555 KJA65555 KSW65555 LCS65555 LMO65555 LWK65555 MGG65555 MQC65555 MZY65555 NJU65555 NTQ65555 ODM65555 ONI65555 OXE65555 PHA65555 PQW65555 QAS65555 QKO65555 QUK65555 REG65555 ROC65555 RXY65555 SHU65555 SRQ65555 TBM65555 TLI65555 TVE65555 UFA65555 UOW65555 UYS65555 VIO65555 VSK65555 WCG65555 WMC65555 WVY65555 Q131091 JM131091 TI131091 ADE131091 ANA131091 AWW131091 BGS131091 BQO131091 CAK131091 CKG131091 CUC131091 DDY131091 DNU131091 DXQ131091 EHM131091 ERI131091 FBE131091 FLA131091 FUW131091 GES131091 GOO131091 GYK131091 HIG131091 HSC131091 IBY131091 ILU131091 IVQ131091 JFM131091 JPI131091 JZE131091 KJA131091 KSW131091 LCS131091 LMO131091 LWK131091 MGG131091 MQC131091 MZY131091 NJU131091 NTQ131091 ODM131091 ONI131091 OXE131091 PHA131091 PQW131091 QAS131091 QKO131091 QUK131091 REG131091 ROC131091 RXY131091 SHU131091 SRQ131091 TBM131091 TLI131091 TVE131091 UFA131091 UOW131091 UYS131091 VIO131091 VSK131091 WCG131091 WMC131091 WVY131091 Q196627 JM196627 TI196627 ADE196627 ANA196627 AWW196627 BGS196627 BQO196627 CAK196627 CKG196627 CUC196627 DDY196627 DNU196627 DXQ196627 EHM196627 ERI196627 FBE196627 FLA196627 FUW196627 GES196627 GOO196627 GYK196627 HIG196627 HSC196627 IBY196627 ILU196627 IVQ196627 JFM196627 JPI196627 JZE196627 KJA196627 KSW196627 LCS196627 LMO196627 LWK196627 MGG196627 MQC196627 MZY196627 NJU196627 NTQ196627 ODM196627 ONI196627 OXE196627 PHA196627 PQW196627 QAS196627 QKO196627 QUK196627 REG196627 ROC196627 RXY196627 SHU196627 SRQ196627 TBM196627 TLI196627 TVE196627 UFA196627 UOW196627 UYS196627 VIO196627 VSK196627 WCG196627 WMC196627 WVY196627 Q262163 JM262163 TI262163 ADE262163 ANA262163 AWW262163 BGS262163 BQO262163 CAK262163 CKG262163 CUC262163 DDY262163 DNU262163 DXQ262163 EHM262163 ERI262163 FBE262163 FLA262163 FUW262163 GES262163 GOO262163 GYK262163 HIG262163 HSC262163 IBY262163 ILU262163 IVQ262163 JFM262163 JPI262163 JZE262163 KJA262163 KSW262163 LCS262163 LMO262163 LWK262163 MGG262163 MQC262163 MZY262163 NJU262163 NTQ262163 ODM262163 ONI262163 OXE262163 PHA262163 PQW262163 QAS262163 QKO262163 QUK262163 REG262163 ROC262163 RXY262163 SHU262163 SRQ262163 TBM262163 TLI262163 TVE262163 UFA262163 UOW262163 UYS262163 VIO262163 VSK262163 WCG262163 WMC262163 WVY262163 Q327699 JM327699 TI327699 ADE327699 ANA327699 AWW327699 BGS327699 BQO327699 CAK327699 CKG327699 CUC327699 DDY327699 DNU327699 DXQ327699 EHM327699 ERI327699 FBE327699 FLA327699 FUW327699 GES327699 GOO327699 GYK327699 HIG327699 HSC327699 IBY327699 ILU327699 IVQ327699 JFM327699 JPI327699 JZE327699 KJA327699 KSW327699 LCS327699 LMO327699 LWK327699 MGG327699 MQC327699 MZY327699 NJU327699 NTQ327699 ODM327699 ONI327699 OXE327699 PHA327699 PQW327699 QAS327699 QKO327699 QUK327699 REG327699 ROC327699 RXY327699 SHU327699 SRQ327699 TBM327699 TLI327699 TVE327699 UFA327699 UOW327699 UYS327699 VIO327699 VSK327699 WCG327699 WMC327699 WVY327699 Q393235 JM393235 TI393235 ADE393235 ANA393235 AWW393235 BGS393235 BQO393235 CAK393235 CKG393235 CUC393235 DDY393235 DNU393235 DXQ393235 EHM393235 ERI393235 FBE393235 FLA393235 FUW393235 GES393235 GOO393235 GYK393235 HIG393235 HSC393235 IBY393235 ILU393235 IVQ393235 JFM393235 JPI393235 JZE393235 KJA393235 KSW393235 LCS393235 LMO393235 LWK393235 MGG393235 MQC393235 MZY393235 NJU393235 NTQ393235 ODM393235 ONI393235 OXE393235 PHA393235 PQW393235 QAS393235 QKO393235 QUK393235 REG393235 ROC393235 RXY393235 SHU393235 SRQ393235 TBM393235 TLI393235 TVE393235 UFA393235 UOW393235 UYS393235 VIO393235 VSK393235 WCG393235 WMC393235 WVY393235 Q458771 JM458771 TI458771 ADE458771 ANA458771 AWW458771 BGS458771 BQO458771 CAK458771 CKG458771 CUC458771 DDY458771 DNU458771 DXQ458771 EHM458771 ERI458771 FBE458771 FLA458771 FUW458771 GES458771 GOO458771 GYK458771 HIG458771 HSC458771 IBY458771 ILU458771 IVQ458771 JFM458771 JPI458771 JZE458771 KJA458771 KSW458771 LCS458771 LMO458771 LWK458771 MGG458771 MQC458771 MZY458771 NJU458771 NTQ458771 ODM458771 ONI458771 OXE458771 PHA458771 PQW458771 QAS458771 QKO458771 QUK458771 REG458771 ROC458771 RXY458771 SHU458771 SRQ458771 TBM458771 TLI458771 TVE458771 UFA458771 UOW458771 UYS458771 VIO458771 VSK458771 WCG458771 WMC458771 WVY458771 Q524307 JM524307 TI524307 ADE524307 ANA524307 AWW524307 BGS524307 BQO524307 CAK524307 CKG524307 CUC524307 DDY524307 DNU524307 DXQ524307 EHM524307 ERI524307 FBE524307 FLA524307 FUW524307 GES524307 GOO524307 GYK524307 HIG524307 HSC524307 IBY524307 ILU524307 IVQ524307 JFM524307 JPI524307 JZE524307 KJA524307 KSW524307 LCS524307 LMO524307 LWK524307 MGG524307 MQC524307 MZY524307 NJU524307 NTQ524307 ODM524307 ONI524307 OXE524307 PHA524307 PQW524307 QAS524307 QKO524307 QUK524307 REG524307 ROC524307 RXY524307 SHU524307 SRQ524307 TBM524307 TLI524307 TVE524307 UFA524307 UOW524307 UYS524307 VIO524307 VSK524307 WCG524307 WMC524307 WVY524307 Q589843 JM589843 TI589843 ADE589843 ANA589843 AWW589843 BGS589843 BQO589843 CAK589843 CKG589843 CUC589843 DDY589843 DNU589843 DXQ589843 EHM589843 ERI589843 FBE589843 FLA589843 FUW589843 GES589843 GOO589843 GYK589843 HIG589843 HSC589843 IBY589843 ILU589843 IVQ589843 JFM589843 JPI589843 JZE589843 KJA589843 KSW589843 LCS589843 LMO589843 LWK589843 MGG589843 MQC589843 MZY589843 NJU589843 NTQ589843 ODM589843 ONI589843 OXE589843 PHA589843 PQW589843 QAS589843 QKO589843 QUK589843 REG589843 ROC589843 RXY589843 SHU589843 SRQ589843 TBM589843 TLI589843 TVE589843 UFA589843 UOW589843 UYS589843 VIO589843 VSK589843 WCG589843 WMC589843 WVY589843 Q655379 JM655379 TI655379 ADE655379 ANA655379 AWW655379 BGS655379 BQO655379 CAK655379 CKG655379 CUC655379 DDY655379 DNU655379 DXQ655379 EHM655379 ERI655379 FBE655379 FLA655379 FUW655379 GES655379 GOO655379 GYK655379 HIG655379 HSC655379 IBY655379 ILU655379 IVQ655379 JFM655379 JPI655379 JZE655379 KJA655379 KSW655379 LCS655379 LMO655379 LWK655379 MGG655379 MQC655379 MZY655379 NJU655379 NTQ655379 ODM655379 ONI655379 OXE655379 PHA655379 PQW655379 QAS655379 QKO655379 QUK655379 REG655379 ROC655379 RXY655379 SHU655379 SRQ655379 TBM655379 TLI655379 TVE655379 UFA655379 UOW655379 UYS655379 VIO655379 VSK655379 WCG655379 WMC655379 WVY655379 Q720915 JM720915 TI720915 ADE720915 ANA720915 AWW720915 BGS720915 BQO720915 CAK720915 CKG720915 CUC720915 DDY720915 DNU720915 DXQ720915 EHM720915 ERI720915 FBE720915 FLA720915 FUW720915 GES720915 GOO720915 GYK720915 HIG720915 HSC720915 IBY720915 ILU720915 IVQ720915 JFM720915 JPI720915 JZE720915 KJA720915 KSW720915 LCS720915 LMO720915 LWK720915 MGG720915 MQC720915 MZY720915 NJU720915 NTQ720915 ODM720915 ONI720915 OXE720915 PHA720915 PQW720915 QAS720915 QKO720915 QUK720915 REG720915 ROC720915 RXY720915 SHU720915 SRQ720915 TBM720915 TLI720915 TVE720915 UFA720915 UOW720915 UYS720915 VIO720915 VSK720915 WCG720915 WMC720915 WVY720915 Q786451 JM786451 TI786451 ADE786451 ANA786451 AWW786451 BGS786451 BQO786451 CAK786451 CKG786451 CUC786451 DDY786451 DNU786451 DXQ786451 EHM786451 ERI786451 FBE786451 FLA786451 FUW786451 GES786451 GOO786451 GYK786451 HIG786451 HSC786451 IBY786451 ILU786451 IVQ786451 JFM786451 JPI786451 JZE786451 KJA786451 KSW786451 LCS786451 LMO786451 LWK786451 MGG786451 MQC786451 MZY786451 NJU786451 NTQ786451 ODM786451 ONI786451 OXE786451 PHA786451 PQW786451 QAS786451 QKO786451 QUK786451 REG786451 ROC786451 RXY786451 SHU786451 SRQ786451 TBM786451 TLI786451 TVE786451 UFA786451 UOW786451 UYS786451 VIO786451 VSK786451 WCG786451 WMC786451 WVY786451 Q851987 JM851987 TI851987 ADE851987 ANA851987 AWW851987 BGS851987 BQO851987 CAK851987 CKG851987 CUC851987 DDY851987 DNU851987 DXQ851987 EHM851987 ERI851987 FBE851987 FLA851987 FUW851987 GES851987 GOO851987 GYK851987 HIG851987 HSC851987 IBY851987 ILU851987 IVQ851987 JFM851987 JPI851987 JZE851987 KJA851987 KSW851987 LCS851987 LMO851987 LWK851987 MGG851987 MQC851987 MZY851987 NJU851987 NTQ851987 ODM851987 ONI851987 OXE851987 PHA851987 PQW851987 QAS851987 QKO851987 QUK851987 REG851987 ROC851987 RXY851987 SHU851987 SRQ851987 TBM851987 TLI851987 TVE851987 UFA851987 UOW851987 UYS851987 VIO851987 VSK851987 WCG851987 WMC851987 WVY851987 Q917523 JM917523 TI917523 ADE917523 ANA917523 AWW917523 BGS917523 BQO917523 CAK917523 CKG917523 CUC917523 DDY917523 DNU917523 DXQ917523 EHM917523 ERI917523 FBE917523 FLA917523 FUW917523 GES917523 GOO917523 GYK917523 HIG917523 HSC917523 IBY917523 ILU917523 IVQ917523 JFM917523 JPI917523 JZE917523 KJA917523 KSW917523 LCS917523 LMO917523 LWK917523 MGG917523 MQC917523 MZY917523 NJU917523 NTQ917523 ODM917523 ONI917523 OXE917523 PHA917523 PQW917523 QAS917523 QKO917523 QUK917523 REG917523 ROC917523 RXY917523 SHU917523 SRQ917523 TBM917523 TLI917523 TVE917523 UFA917523 UOW917523 UYS917523 VIO917523 VSK917523 WCG917523 WMC917523 WVY917523 Q983059 JM983059 TI983059 ADE983059 ANA983059 AWW983059 BGS983059 BQO983059 CAK983059 CKG983059 CUC983059 DDY983059 DNU983059 DXQ983059 EHM983059 ERI983059 FBE983059 FLA983059 FUW983059 GES983059 GOO983059 GYK983059 HIG983059 HSC983059 IBY983059 ILU983059 IVQ983059 JFM983059 JPI983059 JZE983059 KJA983059 KSW983059 LCS983059 LMO983059 LWK983059 MGG983059 MQC983059 MZY983059 NJU983059 NTQ983059 ODM983059 ONI983059 OXE983059 PHA983059 PQW983059 QAS983059 QKO983059 QUK983059 REG983059 ROC983059 RXY983059 SHU983059 SRQ983059 TBM983059 TLI983059 TVE983059 UFA983059 UOW983059 UYS983059 VIO983059 VSK983059 WCG983059 WMC983059 WVY983059 VTJ983059:VTK983059 JR19 TN19 ADJ19 ANF19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VSP19 WCL19 WMH19 WWD19 V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V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V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V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V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V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V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V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V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V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V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V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V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V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V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 UZR983059:UZS983059 KL19:KM19 UH19:UI19 AED19:AEE19 ANZ19:AOA19 AXV19:AXW19 BHR19:BHS19 BRN19:BRO19 CBJ19:CBK19 CLF19:CLG19 CVB19:CVC19 DEX19:DEY19 DOT19:DOU19 DYP19:DYQ19 EIL19:EIM19 ESH19:ESI19 FCD19:FCE19 FLZ19:FMA19 FVV19:FVW19 GFR19:GFS19 GPN19:GPO19 GZJ19:GZK19 HJF19:HJG19 HTB19:HTC19 ICX19:ICY19 IMT19:IMU19 IWP19:IWQ19 JGL19:JGM19 JQH19:JQI19 KAD19:KAE19 KJZ19:KKA19 KTV19:KTW19 LDR19:LDS19 LNN19:LNO19 LXJ19:LXK19 MHF19:MHG19 MRB19:MRC19 NAX19:NAY19 NKT19:NKU19 NUP19:NUQ19 OEL19:OEM19 OOH19:OOI19 OYD19:OYE19 PHZ19:PIA19 PRV19:PRW19 QBR19:QBS19 QLN19:QLO19 QVJ19:QVK19 RFF19:RFG19 RPB19:RPC19 RYX19:RYY19 SIT19:SIU19 SSP19:SSQ19 TCL19:TCM19 TMH19:TMI19 TWD19:TWE19 UFZ19:UGA19 UPV19:UPW19 UZR19:UZS19 VJN19:VJO19 VTJ19:VTK19 WDF19:WDG19 WNB19:WNC19 WWX19:WWY19 AP65555:AQ65555 KL65555:KM65555 UH65555:UI65555 AED65555:AEE65555 ANZ65555:AOA65555 AXV65555:AXW65555 BHR65555:BHS65555 BRN65555:BRO65555 CBJ65555:CBK65555 CLF65555:CLG65555 CVB65555:CVC65555 DEX65555:DEY65555 DOT65555:DOU65555 DYP65555:DYQ65555 EIL65555:EIM65555 ESH65555:ESI65555 FCD65555:FCE65555 FLZ65555:FMA65555 FVV65555:FVW65555 GFR65555:GFS65555 GPN65555:GPO65555 GZJ65555:GZK65555 HJF65555:HJG65555 HTB65555:HTC65555 ICX65555:ICY65555 IMT65555:IMU65555 IWP65555:IWQ65555 JGL65555:JGM65555 JQH65555:JQI65555 KAD65555:KAE65555 KJZ65555:KKA65555 KTV65555:KTW65555 LDR65555:LDS65555 LNN65555:LNO65555 LXJ65555:LXK65555 MHF65555:MHG65555 MRB65555:MRC65555 NAX65555:NAY65555 NKT65555:NKU65555 NUP65555:NUQ65555 OEL65555:OEM65555 OOH65555:OOI65555 OYD65555:OYE65555 PHZ65555:PIA65555 PRV65555:PRW65555 QBR65555:QBS65555 QLN65555:QLO65555 QVJ65555:QVK65555 RFF65555:RFG65555 RPB65555:RPC65555 RYX65555:RYY65555 SIT65555:SIU65555 SSP65555:SSQ65555 TCL65555:TCM65555 TMH65555:TMI65555 TWD65555:TWE65555 UFZ65555:UGA65555 UPV65555:UPW65555 UZR65555:UZS65555 VJN65555:VJO65555 VTJ65555:VTK65555 WDF65555:WDG65555 WNB65555:WNC65555 WWX65555:WWY65555 AP131091:AQ131091 KL131091:KM131091 UH131091:UI131091 AED131091:AEE131091 ANZ131091:AOA131091 AXV131091:AXW131091 BHR131091:BHS131091 BRN131091:BRO131091 CBJ131091:CBK131091 CLF131091:CLG131091 CVB131091:CVC131091 DEX131091:DEY131091 DOT131091:DOU131091 DYP131091:DYQ131091 EIL131091:EIM131091 ESH131091:ESI131091 FCD131091:FCE131091 FLZ131091:FMA131091 FVV131091:FVW131091 GFR131091:GFS131091 GPN131091:GPO131091 GZJ131091:GZK131091 HJF131091:HJG131091 HTB131091:HTC131091 ICX131091:ICY131091 IMT131091:IMU131091 IWP131091:IWQ131091 JGL131091:JGM131091 JQH131091:JQI131091 KAD131091:KAE131091 KJZ131091:KKA131091 KTV131091:KTW131091 LDR131091:LDS131091 LNN131091:LNO131091 LXJ131091:LXK131091 MHF131091:MHG131091 MRB131091:MRC131091 NAX131091:NAY131091 NKT131091:NKU131091 NUP131091:NUQ131091 OEL131091:OEM131091 OOH131091:OOI131091 OYD131091:OYE131091 PHZ131091:PIA131091 PRV131091:PRW131091 QBR131091:QBS131091 QLN131091:QLO131091 QVJ131091:QVK131091 RFF131091:RFG131091 RPB131091:RPC131091 RYX131091:RYY131091 SIT131091:SIU131091 SSP131091:SSQ131091 TCL131091:TCM131091 TMH131091:TMI131091 TWD131091:TWE131091 UFZ131091:UGA131091 UPV131091:UPW131091 UZR131091:UZS131091 VJN131091:VJO131091 VTJ131091:VTK131091 WDF131091:WDG131091 WNB131091:WNC131091 WWX131091:WWY131091 AP196627:AQ196627 KL196627:KM196627 UH196627:UI196627 AED196627:AEE196627 ANZ196627:AOA196627 AXV196627:AXW196627 BHR196627:BHS196627 BRN196627:BRO196627 CBJ196627:CBK196627 CLF196627:CLG196627 CVB196627:CVC196627 DEX196627:DEY196627 DOT196627:DOU196627 DYP196627:DYQ196627 EIL196627:EIM196627 ESH196627:ESI196627 FCD196627:FCE196627 FLZ196627:FMA196627 FVV196627:FVW196627 GFR196627:GFS196627 GPN196627:GPO196627 GZJ196627:GZK196627 HJF196627:HJG196627 HTB196627:HTC196627 ICX196627:ICY196627 IMT196627:IMU196627 IWP196627:IWQ196627 JGL196627:JGM196627 JQH196627:JQI196627 KAD196627:KAE196627 KJZ196627:KKA196627 KTV196627:KTW196627 LDR196627:LDS196627 LNN196627:LNO196627 LXJ196627:LXK196627 MHF196627:MHG196627 MRB196627:MRC196627 NAX196627:NAY196627 NKT196627:NKU196627 NUP196627:NUQ196627 OEL196627:OEM196627 OOH196627:OOI196627 OYD196627:OYE196627 PHZ196627:PIA196627 PRV196627:PRW196627 QBR196627:QBS196627 QLN196627:QLO196627 QVJ196627:QVK196627 RFF196627:RFG196627 RPB196627:RPC196627 RYX196627:RYY196627 SIT196627:SIU196627 SSP196627:SSQ196627 TCL196627:TCM196627 TMH196627:TMI196627 TWD196627:TWE196627 UFZ196627:UGA196627 UPV196627:UPW196627 UZR196627:UZS196627 VJN196627:VJO196627 VTJ196627:VTK196627 WDF196627:WDG196627 WNB196627:WNC196627 WWX196627:WWY196627 AP262163:AQ262163 KL262163:KM262163 UH262163:UI262163 AED262163:AEE262163 ANZ262163:AOA262163 AXV262163:AXW262163 BHR262163:BHS262163 BRN262163:BRO262163 CBJ262163:CBK262163 CLF262163:CLG262163 CVB262163:CVC262163 DEX262163:DEY262163 DOT262163:DOU262163 DYP262163:DYQ262163 EIL262163:EIM262163 ESH262163:ESI262163 FCD262163:FCE262163 FLZ262163:FMA262163 FVV262163:FVW262163 GFR262163:GFS262163 GPN262163:GPO262163 GZJ262163:GZK262163 HJF262163:HJG262163 HTB262163:HTC262163 ICX262163:ICY262163 IMT262163:IMU262163 IWP262163:IWQ262163 JGL262163:JGM262163 JQH262163:JQI262163 KAD262163:KAE262163 KJZ262163:KKA262163 KTV262163:KTW262163 LDR262163:LDS262163 LNN262163:LNO262163 LXJ262163:LXK262163 MHF262163:MHG262163 MRB262163:MRC262163 NAX262163:NAY262163 NKT262163:NKU262163 NUP262163:NUQ262163 OEL262163:OEM262163 OOH262163:OOI262163 OYD262163:OYE262163 PHZ262163:PIA262163 PRV262163:PRW262163 QBR262163:QBS262163 QLN262163:QLO262163 QVJ262163:QVK262163 RFF262163:RFG262163 RPB262163:RPC262163 RYX262163:RYY262163 SIT262163:SIU262163 SSP262163:SSQ262163 TCL262163:TCM262163 TMH262163:TMI262163 TWD262163:TWE262163 UFZ262163:UGA262163 UPV262163:UPW262163 UZR262163:UZS262163 VJN262163:VJO262163 VTJ262163:VTK262163 WDF262163:WDG262163 WNB262163:WNC262163 WWX262163:WWY262163 AP327699:AQ327699 KL327699:KM327699 UH327699:UI327699 AED327699:AEE327699 ANZ327699:AOA327699 AXV327699:AXW327699 BHR327699:BHS327699 BRN327699:BRO327699 CBJ327699:CBK327699 CLF327699:CLG327699 CVB327699:CVC327699 DEX327699:DEY327699 DOT327699:DOU327699 DYP327699:DYQ327699 EIL327699:EIM327699 ESH327699:ESI327699 FCD327699:FCE327699 FLZ327699:FMA327699 FVV327699:FVW327699 GFR327699:GFS327699 GPN327699:GPO327699 GZJ327699:GZK327699 HJF327699:HJG327699 HTB327699:HTC327699 ICX327699:ICY327699 IMT327699:IMU327699 IWP327699:IWQ327699 JGL327699:JGM327699 JQH327699:JQI327699 KAD327699:KAE327699 KJZ327699:KKA327699 KTV327699:KTW327699 LDR327699:LDS327699 LNN327699:LNO327699 LXJ327699:LXK327699 MHF327699:MHG327699 MRB327699:MRC327699 NAX327699:NAY327699 NKT327699:NKU327699 NUP327699:NUQ327699 OEL327699:OEM327699 OOH327699:OOI327699 OYD327699:OYE327699 PHZ327699:PIA327699 PRV327699:PRW327699 QBR327699:QBS327699 QLN327699:QLO327699 QVJ327699:QVK327699 RFF327699:RFG327699 RPB327699:RPC327699 RYX327699:RYY327699 SIT327699:SIU327699 SSP327699:SSQ327699 TCL327699:TCM327699 TMH327699:TMI327699 TWD327699:TWE327699 UFZ327699:UGA327699 UPV327699:UPW327699 UZR327699:UZS327699 VJN327699:VJO327699 VTJ327699:VTK327699 WDF327699:WDG327699 WNB327699:WNC327699 WWX327699:WWY327699 AP393235:AQ393235 KL393235:KM393235 UH393235:UI393235 AED393235:AEE393235 ANZ393235:AOA393235 AXV393235:AXW393235 BHR393235:BHS393235 BRN393235:BRO393235 CBJ393235:CBK393235 CLF393235:CLG393235 CVB393235:CVC393235 DEX393235:DEY393235 DOT393235:DOU393235 DYP393235:DYQ393235 EIL393235:EIM393235 ESH393235:ESI393235 FCD393235:FCE393235 FLZ393235:FMA393235 FVV393235:FVW393235 GFR393235:GFS393235 GPN393235:GPO393235 GZJ393235:GZK393235 HJF393235:HJG393235 HTB393235:HTC393235 ICX393235:ICY393235 IMT393235:IMU393235 IWP393235:IWQ393235 JGL393235:JGM393235 JQH393235:JQI393235 KAD393235:KAE393235 KJZ393235:KKA393235 KTV393235:KTW393235 LDR393235:LDS393235 LNN393235:LNO393235 LXJ393235:LXK393235 MHF393235:MHG393235 MRB393235:MRC393235 NAX393235:NAY393235 NKT393235:NKU393235 NUP393235:NUQ393235 OEL393235:OEM393235 OOH393235:OOI393235 OYD393235:OYE393235 PHZ393235:PIA393235 PRV393235:PRW393235 QBR393235:QBS393235 QLN393235:QLO393235 QVJ393235:QVK393235 RFF393235:RFG393235 RPB393235:RPC393235 RYX393235:RYY393235 SIT393235:SIU393235 SSP393235:SSQ393235 TCL393235:TCM393235 TMH393235:TMI393235 TWD393235:TWE393235 UFZ393235:UGA393235 UPV393235:UPW393235 UZR393235:UZS393235 VJN393235:VJO393235 VTJ393235:VTK393235 WDF393235:WDG393235 WNB393235:WNC393235 WWX393235:WWY393235 AP458771:AQ458771 KL458771:KM458771 UH458771:UI458771 AED458771:AEE458771 ANZ458771:AOA458771 AXV458771:AXW458771 BHR458771:BHS458771 BRN458771:BRO458771 CBJ458771:CBK458771 CLF458771:CLG458771 CVB458771:CVC458771 DEX458771:DEY458771 DOT458771:DOU458771 DYP458771:DYQ458771 EIL458771:EIM458771 ESH458771:ESI458771 FCD458771:FCE458771 FLZ458771:FMA458771 FVV458771:FVW458771 GFR458771:GFS458771 GPN458771:GPO458771 GZJ458771:GZK458771 HJF458771:HJG458771 HTB458771:HTC458771 ICX458771:ICY458771 IMT458771:IMU458771 IWP458771:IWQ458771 JGL458771:JGM458771 JQH458771:JQI458771 KAD458771:KAE458771 KJZ458771:KKA458771 KTV458771:KTW458771 LDR458771:LDS458771 LNN458771:LNO458771 LXJ458771:LXK458771 MHF458771:MHG458771 MRB458771:MRC458771 NAX458771:NAY458771 NKT458771:NKU458771 NUP458771:NUQ458771 OEL458771:OEM458771 OOH458771:OOI458771 OYD458771:OYE458771 PHZ458771:PIA458771 PRV458771:PRW458771 QBR458771:QBS458771 QLN458771:QLO458771 QVJ458771:QVK458771 RFF458771:RFG458771 RPB458771:RPC458771 RYX458771:RYY458771 SIT458771:SIU458771 SSP458771:SSQ458771 TCL458771:TCM458771 TMH458771:TMI458771 TWD458771:TWE458771 UFZ458771:UGA458771 UPV458771:UPW458771 UZR458771:UZS458771 VJN458771:VJO458771 VTJ458771:VTK458771 WDF458771:WDG458771 WNB458771:WNC458771 WWX458771:WWY458771 AP524307:AQ524307 KL524307:KM524307 UH524307:UI524307 AED524307:AEE524307 ANZ524307:AOA524307 AXV524307:AXW524307 BHR524307:BHS524307 BRN524307:BRO524307 CBJ524307:CBK524307 CLF524307:CLG524307 CVB524307:CVC524307 DEX524307:DEY524307 DOT524307:DOU524307 DYP524307:DYQ524307 EIL524307:EIM524307 ESH524307:ESI524307 FCD524307:FCE524307 FLZ524307:FMA524307 FVV524307:FVW524307 GFR524307:GFS524307 GPN524307:GPO524307 GZJ524307:GZK524307 HJF524307:HJG524307 HTB524307:HTC524307 ICX524307:ICY524307 IMT524307:IMU524307 IWP524307:IWQ524307 JGL524307:JGM524307 JQH524307:JQI524307 KAD524307:KAE524307 KJZ524307:KKA524307 KTV524307:KTW524307 LDR524307:LDS524307 LNN524307:LNO524307 LXJ524307:LXK524307 MHF524307:MHG524307 MRB524307:MRC524307 NAX524307:NAY524307 NKT524307:NKU524307 NUP524307:NUQ524307 OEL524307:OEM524307 OOH524307:OOI524307 OYD524307:OYE524307 PHZ524307:PIA524307 PRV524307:PRW524307 QBR524307:QBS524307 QLN524307:QLO524307 QVJ524307:QVK524307 RFF524307:RFG524307 RPB524307:RPC524307 RYX524307:RYY524307 SIT524307:SIU524307 SSP524307:SSQ524307 TCL524307:TCM524307 TMH524307:TMI524307 TWD524307:TWE524307 UFZ524307:UGA524307 UPV524307:UPW524307 UZR524307:UZS524307 VJN524307:VJO524307 VTJ524307:VTK524307 WDF524307:WDG524307 WNB524307:WNC524307 WWX524307:WWY524307 AP589843:AQ589843 KL589843:KM589843 UH589843:UI589843 AED589843:AEE589843 ANZ589843:AOA589843 AXV589843:AXW589843 BHR589843:BHS589843 BRN589843:BRO589843 CBJ589843:CBK589843 CLF589843:CLG589843 CVB589843:CVC589843 DEX589843:DEY589843 DOT589843:DOU589843 DYP589843:DYQ589843 EIL589843:EIM589843 ESH589843:ESI589843 FCD589843:FCE589843 FLZ589843:FMA589843 FVV589843:FVW589843 GFR589843:GFS589843 GPN589843:GPO589843 GZJ589843:GZK589843 HJF589843:HJG589843 HTB589843:HTC589843 ICX589843:ICY589843 IMT589843:IMU589843 IWP589843:IWQ589843 JGL589843:JGM589843 JQH589843:JQI589843 KAD589843:KAE589843 KJZ589843:KKA589843 KTV589843:KTW589843 LDR589843:LDS589843 LNN589843:LNO589843 LXJ589843:LXK589843 MHF589843:MHG589843 MRB589843:MRC589843 NAX589843:NAY589843 NKT589843:NKU589843 NUP589843:NUQ589843 OEL589843:OEM589843 OOH589843:OOI589843 OYD589843:OYE589843 PHZ589843:PIA589843 PRV589843:PRW589843 QBR589843:QBS589843 QLN589843:QLO589843 QVJ589843:QVK589843 RFF589843:RFG589843 RPB589843:RPC589843 RYX589843:RYY589843 SIT589843:SIU589843 SSP589843:SSQ589843 TCL589843:TCM589843 TMH589843:TMI589843 TWD589843:TWE589843 UFZ589843:UGA589843 UPV589843:UPW589843 UZR589843:UZS589843 VJN589843:VJO589843 VTJ589843:VTK589843 WDF589843:WDG589843 WNB589843:WNC589843 WWX589843:WWY589843 AP655379:AQ655379 KL655379:KM655379 UH655379:UI655379 AED655379:AEE655379 ANZ655379:AOA655379 AXV655379:AXW655379 BHR655379:BHS655379 BRN655379:BRO655379 CBJ655379:CBK655379 CLF655379:CLG655379 CVB655379:CVC655379 DEX655379:DEY655379 DOT655379:DOU655379 DYP655379:DYQ655379 EIL655379:EIM655379 ESH655379:ESI655379 FCD655379:FCE655379 FLZ655379:FMA655379 FVV655379:FVW655379 GFR655379:GFS655379 GPN655379:GPO655379 GZJ655379:GZK655379 HJF655379:HJG655379 HTB655379:HTC655379 ICX655379:ICY655379 IMT655379:IMU655379 IWP655379:IWQ655379 JGL655379:JGM655379 JQH655379:JQI655379 KAD655379:KAE655379 KJZ655379:KKA655379 KTV655379:KTW655379 LDR655379:LDS655379 LNN655379:LNO655379 LXJ655379:LXK655379 MHF655379:MHG655379 MRB655379:MRC655379 NAX655379:NAY655379 NKT655379:NKU655379 NUP655379:NUQ655379 OEL655379:OEM655379 OOH655379:OOI655379 OYD655379:OYE655379 PHZ655379:PIA655379 PRV655379:PRW655379 QBR655379:QBS655379 QLN655379:QLO655379 QVJ655379:QVK655379 RFF655379:RFG655379 RPB655379:RPC655379 RYX655379:RYY655379 SIT655379:SIU655379 SSP655379:SSQ655379 TCL655379:TCM655379 TMH655379:TMI655379 TWD655379:TWE655379 UFZ655379:UGA655379 UPV655379:UPW655379 UZR655379:UZS655379 VJN655379:VJO655379 VTJ655379:VTK655379 WDF655379:WDG655379 WNB655379:WNC655379 WWX655379:WWY655379 AP720915:AQ720915 KL720915:KM720915 UH720915:UI720915 AED720915:AEE720915 ANZ720915:AOA720915 AXV720915:AXW720915 BHR720915:BHS720915 BRN720915:BRO720915 CBJ720915:CBK720915 CLF720915:CLG720915 CVB720915:CVC720915 DEX720915:DEY720915 DOT720915:DOU720915 DYP720915:DYQ720915 EIL720915:EIM720915 ESH720915:ESI720915 FCD720915:FCE720915 FLZ720915:FMA720915 FVV720915:FVW720915 GFR720915:GFS720915 GPN720915:GPO720915 GZJ720915:GZK720915 HJF720915:HJG720915 HTB720915:HTC720915 ICX720915:ICY720915 IMT720915:IMU720915 IWP720915:IWQ720915 JGL720915:JGM720915 JQH720915:JQI720915 KAD720915:KAE720915 KJZ720915:KKA720915 KTV720915:KTW720915 LDR720915:LDS720915 LNN720915:LNO720915 LXJ720915:LXK720915 MHF720915:MHG720915 MRB720915:MRC720915 NAX720915:NAY720915 NKT720915:NKU720915 NUP720915:NUQ720915 OEL720915:OEM720915 OOH720915:OOI720915 OYD720915:OYE720915 PHZ720915:PIA720915 PRV720915:PRW720915 QBR720915:QBS720915 QLN720915:QLO720915 QVJ720915:QVK720915 RFF720915:RFG720915 RPB720915:RPC720915 RYX720915:RYY720915 SIT720915:SIU720915 SSP720915:SSQ720915 TCL720915:TCM720915 TMH720915:TMI720915 TWD720915:TWE720915 UFZ720915:UGA720915 UPV720915:UPW720915 UZR720915:UZS720915 VJN720915:VJO720915 VTJ720915:VTK720915 WDF720915:WDG720915 WNB720915:WNC720915 WWX720915:WWY720915 AP786451:AQ786451 KL786451:KM786451 UH786451:UI786451 AED786451:AEE786451 ANZ786451:AOA786451 AXV786451:AXW786451 BHR786451:BHS786451 BRN786451:BRO786451 CBJ786451:CBK786451 CLF786451:CLG786451 CVB786451:CVC786451 DEX786451:DEY786451 DOT786451:DOU786451 DYP786451:DYQ786451 EIL786451:EIM786451 ESH786451:ESI786451 FCD786451:FCE786451 FLZ786451:FMA786451 FVV786451:FVW786451 GFR786451:GFS786451 GPN786451:GPO786451 GZJ786451:GZK786451 HJF786451:HJG786451 HTB786451:HTC786451 ICX786451:ICY786451 IMT786451:IMU786451 IWP786451:IWQ786451 JGL786451:JGM786451 JQH786451:JQI786451 KAD786451:KAE786451 KJZ786451:KKA786451 KTV786451:KTW786451 LDR786451:LDS786451 LNN786451:LNO786451 LXJ786451:LXK786451 MHF786451:MHG786451 MRB786451:MRC786451 NAX786451:NAY786451 NKT786451:NKU786451 NUP786451:NUQ786451 OEL786451:OEM786451 OOH786451:OOI786451 OYD786451:OYE786451 PHZ786451:PIA786451 PRV786451:PRW786451 QBR786451:QBS786451 QLN786451:QLO786451 QVJ786451:QVK786451 RFF786451:RFG786451 RPB786451:RPC786451 RYX786451:RYY786451 SIT786451:SIU786451 SSP786451:SSQ786451 TCL786451:TCM786451 TMH786451:TMI786451 TWD786451:TWE786451 UFZ786451:UGA786451 UPV786451:UPW786451 UZR786451:UZS786451 VJN786451:VJO786451 VTJ786451:VTK786451 WDF786451:WDG786451 WNB786451:WNC786451 WWX786451:WWY786451 AP851987:AQ851987 KL851987:KM851987 UH851987:UI851987 AED851987:AEE851987 ANZ851987:AOA851987 AXV851987:AXW851987 BHR851987:BHS851987 BRN851987:BRO851987 CBJ851987:CBK851987 CLF851987:CLG851987 CVB851987:CVC851987 DEX851987:DEY851987 DOT851987:DOU851987 DYP851987:DYQ851987 EIL851987:EIM851987 ESH851987:ESI851987 FCD851987:FCE851987 FLZ851987:FMA851987 FVV851987:FVW851987 GFR851987:GFS851987 GPN851987:GPO851987 GZJ851987:GZK851987 HJF851987:HJG851987 HTB851987:HTC851987 ICX851987:ICY851987 IMT851987:IMU851987 IWP851987:IWQ851987 JGL851987:JGM851987 JQH851987:JQI851987 KAD851987:KAE851987 KJZ851987:KKA851987 KTV851987:KTW851987 LDR851987:LDS851987 LNN851987:LNO851987 LXJ851987:LXK851987 MHF851987:MHG851987 MRB851987:MRC851987 NAX851987:NAY851987 NKT851987:NKU851987 NUP851987:NUQ851987 OEL851987:OEM851987 OOH851987:OOI851987 OYD851987:OYE851987 PHZ851987:PIA851987 PRV851987:PRW851987 QBR851987:QBS851987 QLN851987:QLO851987 QVJ851987:QVK851987 RFF851987:RFG851987 RPB851987:RPC851987 RYX851987:RYY851987 SIT851987:SIU851987 SSP851987:SSQ851987 TCL851987:TCM851987 TMH851987:TMI851987 TWD851987:TWE851987 UFZ851987:UGA851987 UPV851987:UPW851987 UZR851987:UZS851987 VJN851987:VJO851987 VTJ851987:VTK851987 WDF851987:WDG851987 WNB851987:WNC851987 WWX851987:WWY851987 AP917523:AQ917523 KL917523:KM917523 UH917523:UI917523 AED917523:AEE917523 ANZ917523:AOA917523 AXV917523:AXW917523 BHR917523:BHS917523 BRN917523:BRO917523 CBJ917523:CBK917523 CLF917523:CLG917523 CVB917523:CVC917523 DEX917523:DEY917523 DOT917523:DOU917523 DYP917523:DYQ917523 EIL917523:EIM917523 ESH917523:ESI917523 FCD917523:FCE917523 FLZ917523:FMA917523 FVV917523:FVW917523 GFR917523:GFS917523 GPN917523:GPO917523 GZJ917523:GZK917523 HJF917523:HJG917523 HTB917523:HTC917523 ICX917523:ICY917523 IMT917523:IMU917523 IWP917523:IWQ917523 JGL917523:JGM917523 JQH917523:JQI917523 KAD917523:KAE917523 KJZ917523:KKA917523 KTV917523:KTW917523 LDR917523:LDS917523 LNN917523:LNO917523 LXJ917523:LXK917523 MHF917523:MHG917523 MRB917523:MRC917523 NAX917523:NAY917523 NKT917523:NKU917523 NUP917523:NUQ917523 OEL917523:OEM917523 OOH917523:OOI917523 OYD917523:OYE917523 PHZ917523:PIA917523 PRV917523:PRW917523 QBR917523:QBS917523 QLN917523:QLO917523 QVJ917523:QVK917523 RFF917523:RFG917523 RPB917523:RPC917523 RYX917523:RYY917523 SIT917523:SIU917523 SSP917523:SSQ917523 TCL917523:TCM917523 TMH917523:TMI917523 TWD917523:TWE917523 UFZ917523:UGA917523 UPV917523:UPW917523 UZR917523:UZS917523 VJN917523:VJO917523 VTJ917523:VTK917523 WDF917523:WDG917523 WNB917523:WNC917523 WWX917523:WWY917523 AP983059:AQ983059 KL983059:KM983059 UH983059:UI983059 AED983059:AEE983059 ANZ983059:AOA983059 AXV983059:AXW983059 BHR983059:BHS983059 BRN983059:BRO983059 CBJ983059:CBK983059 CLF983059:CLG983059 CVB983059:CVC983059 DEX983059:DEY983059 DOT983059:DOU983059 DYP983059:DYQ983059 EIL983059:EIM983059 ESH983059:ESI983059 FCD983059:FCE983059 FLZ983059:FMA983059 FVV983059:FVW983059 GFR983059:GFS983059 GPN983059:GPO983059 GZJ983059:GZK983059 HJF983059:HJG983059 HTB983059:HTC983059 ICX983059:ICY983059 IMT983059:IMU983059 IWP983059:IWQ983059 JGL983059:JGM983059 JQH983059:JQI983059 KAD983059:KAE983059 KJZ983059:KKA983059 KTV983059:KTW983059 LDR983059:LDS983059 LNN983059:LNO983059 LXJ983059:LXK983059 MHF983059:MHG983059 MRB983059:MRC983059 NAX983059:NAY983059 NKT983059:NKU983059 NUP983059:NUQ983059 OEL983059:OEM983059 OOH983059:OOI983059 OYD983059:OYE983059 PHZ983059:PIA983059 PRV983059:PRW983059 QBR983059:QBS983059 QLN983059:QLO983059 QVJ983059:QVK983059 RFF983059:RFG983059 RPB983059:RPC983059 RYX983059:RYY983059 SIT983059:SIU983059 SSP983059:SSQ983059 TCL983059:TCM983059 TMH983059:TMI983059 TWD983059:TWE983059 UFZ983059:UGA983059 UPV983059:UPW983059" xr:uid="{00000000-0002-0000-0500-000005000000}">
      <formula1>0</formula1>
      <formula2>1</formula2>
    </dataValidation>
    <dataValidation allowBlank="1" showInputMessage="1" showErrorMessage="1" promptTitle="Progress this period" prompt="Enter a number to reflect progress with culvert construction within this 1 km since the last report.  For instance, if the status of a culvert has changed from 50% complete to 90 % complete, then enter 0.4 to reflect the progress achieved.  _x000a_" sqref="WVM983057:WYX983057 JA17:ML17 SW17:WH17 ACS17:AGD17 AMO17:APZ17 AWK17:AZV17 BGG17:BJR17 BQC17:BTN17 BZY17:CDJ17 CJU17:CNF17 CTQ17:CXB17 DDM17:DGX17 DNI17:DQT17 DXE17:EAP17 EHA17:EKL17 EQW17:EUH17 FAS17:FED17 FKO17:FNZ17 FUK17:FXV17 GEG17:GHR17 GOC17:GRN17 GXY17:HBJ17 HHU17:HLF17 HRQ17:HVB17 IBM17:IEX17 ILI17:IOT17 IVE17:IYP17 JFA17:JIL17 JOW17:JSH17 JYS17:KCD17 KIO17:KLZ17 KSK17:KVV17 LCG17:LFR17 LMC17:LPN17 LVY17:LZJ17 MFU17:MJF17 MPQ17:MTB17 MZM17:NCX17 NJI17:NMT17 NTE17:NWP17 ODA17:OGL17 OMW17:OQH17 OWS17:PAD17 PGO17:PJZ17 PQK17:PTV17 QAG17:QDR17 QKC17:QNN17 QTY17:QXJ17 RDU17:RHF17 RNQ17:RRB17 RXM17:SAX17 SHI17:SKT17 SRE17:SUP17 TBA17:TEL17 TKW17:TOH17 TUS17:TYD17 UEO17:UHZ17 UOK17:URV17 UYG17:VBR17 VIC17:VLN17 VRY17:VVJ17 WBU17:WFF17 WLQ17:WPB17 WVM17:WYX17 E65553:CP65553 JA65553:ML65553 SW65553:WH65553 ACS65553:AGD65553 AMO65553:APZ65553 AWK65553:AZV65553 BGG65553:BJR65553 BQC65553:BTN65553 BZY65553:CDJ65553 CJU65553:CNF65553 CTQ65553:CXB65553 DDM65553:DGX65553 DNI65553:DQT65553 DXE65553:EAP65553 EHA65553:EKL65553 EQW65553:EUH65553 FAS65553:FED65553 FKO65553:FNZ65553 FUK65553:FXV65553 GEG65553:GHR65553 GOC65553:GRN65553 GXY65553:HBJ65553 HHU65553:HLF65553 HRQ65553:HVB65553 IBM65553:IEX65553 ILI65553:IOT65553 IVE65553:IYP65553 JFA65553:JIL65553 JOW65553:JSH65553 JYS65553:KCD65553 KIO65553:KLZ65553 KSK65553:KVV65553 LCG65553:LFR65553 LMC65553:LPN65553 LVY65553:LZJ65553 MFU65553:MJF65553 MPQ65553:MTB65553 MZM65553:NCX65553 NJI65553:NMT65553 NTE65553:NWP65553 ODA65553:OGL65553 OMW65553:OQH65553 OWS65553:PAD65553 PGO65553:PJZ65553 PQK65553:PTV65553 QAG65553:QDR65553 QKC65553:QNN65553 QTY65553:QXJ65553 RDU65553:RHF65553 RNQ65553:RRB65553 RXM65553:SAX65553 SHI65553:SKT65553 SRE65553:SUP65553 TBA65553:TEL65553 TKW65553:TOH65553 TUS65553:TYD65553 UEO65553:UHZ65553 UOK65553:URV65553 UYG65553:VBR65553 VIC65553:VLN65553 VRY65553:VVJ65553 WBU65553:WFF65553 WLQ65553:WPB65553 WVM65553:WYX65553 E131089:CP131089 JA131089:ML131089 SW131089:WH131089 ACS131089:AGD131089 AMO131089:APZ131089 AWK131089:AZV131089 BGG131089:BJR131089 BQC131089:BTN131089 BZY131089:CDJ131089 CJU131089:CNF131089 CTQ131089:CXB131089 DDM131089:DGX131089 DNI131089:DQT131089 DXE131089:EAP131089 EHA131089:EKL131089 EQW131089:EUH131089 FAS131089:FED131089 FKO131089:FNZ131089 FUK131089:FXV131089 GEG131089:GHR131089 GOC131089:GRN131089 GXY131089:HBJ131089 HHU131089:HLF131089 HRQ131089:HVB131089 IBM131089:IEX131089 ILI131089:IOT131089 IVE131089:IYP131089 JFA131089:JIL131089 JOW131089:JSH131089 JYS131089:KCD131089 KIO131089:KLZ131089 KSK131089:KVV131089 LCG131089:LFR131089 LMC131089:LPN131089 LVY131089:LZJ131089 MFU131089:MJF131089 MPQ131089:MTB131089 MZM131089:NCX131089 NJI131089:NMT131089 NTE131089:NWP131089 ODA131089:OGL131089 OMW131089:OQH131089 OWS131089:PAD131089 PGO131089:PJZ131089 PQK131089:PTV131089 QAG131089:QDR131089 QKC131089:QNN131089 QTY131089:QXJ131089 RDU131089:RHF131089 RNQ131089:RRB131089 RXM131089:SAX131089 SHI131089:SKT131089 SRE131089:SUP131089 TBA131089:TEL131089 TKW131089:TOH131089 TUS131089:TYD131089 UEO131089:UHZ131089 UOK131089:URV131089 UYG131089:VBR131089 VIC131089:VLN131089 VRY131089:VVJ131089 WBU131089:WFF131089 WLQ131089:WPB131089 WVM131089:WYX131089 E196625:CP196625 JA196625:ML196625 SW196625:WH196625 ACS196625:AGD196625 AMO196625:APZ196625 AWK196625:AZV196625 BGG196625:BJR196625 BQC196625:BTN196625 BZY196625:CDJ196625 CJU196625:CNF196625 CTQ196625:CXB196625 DDM196625:DGX196625 DNI196625:DQT196625 DXE196625:EAP196625 EHA196625:EKL196625 EQW196625:EUH196625 FAS196625:FED196625 FKO196625:FNZ196625 FUK196625:FXV196625 GEG196625:GHR196625 GOC196625:GRN196625 GXY196625:HBJ196625 HHU196625:HLF196625 HRQ196625:HVB196625 IBM196625:IEX196625 ILI196625:IOT196625 IVE196625:IYP196625 JFA196625:JIL196625 JOW196625:JSH196625 JYS196625:KCD196625 KIO196625:KLZ196625 KSK196625:KVV196625 LCG196625:LFR196625 LMC196625:LPN196625 LVY196625:LZJ196625 MFU196625:MJF196625 MPQ196625:MTB196625 MZM196625:NCX196625 NJI196625:NMT196625 NTE196625:NWP196625 ODA196625:OGL196625 OMW196625:OQH196625 OWS196625:PAD196625 PGO196625:PJZ196625 PQK196625:PTV196625 QAG196625:QDR196625 QKC196625:QNN196625 QTY196625:QXJ196625 RDU196625:RHF196625 RNQ196625:RRB196625 RXM196625:SAX196625 SHI196625:SKT196625 SRE196625:SUP196625 TBA196625:TEL196625 TKW196625:TOH196625 TUS196625:TYD196625 UEO196625:UHZ196625 UOK196625:URV196625 UYG196625:VBR196625 VIC196625:VLN196625 VRY196625:VVJ196625 WBU196625:WFF196625 WLQ196625:WPB196625 WVM196625:WYX196625 E262161:CP262161 JA262161:ML262161 SW262161:WH262161 ACS262161:AGD262161 AMO262161:APZ262161 AWK262161:AZV262161 BGG262161:BJR262161 BQC262161:BTN262161 BZY262161:CDJ262161 CJU262161:CNF262161 CTQ262161:CXB262161 DDM262161:DGX262161 DNI262161:DQT262161 DXE262161:EAP262161 EHA262161:EKL262161 EQW262161:EUH262161 FAS262161:FED262161 FKO262161:FNZ262161 FUK262161:FXV262161 GEG262161:GHR262161 GOC262161:GRN262161 GXY262161:HBJ262161 HHU262161:HLF262161 HRQ262161:HVB262161 IBM262161:IEX262161 ILI262161:IOT262161 IVE262161:IYP262161 JFA262161:JIL262161 JOW262161:JSH262161 JYS262161:KCD262161 KIO262161:KLZ262161 KSK262161:KVV262161 LCG262161:LFR262161 LMC262161:LPN262161 LVY262161:LZJ262161 MFU262161:MJF262161 MPQ262161:MTB262161 MZM262161:NCX262161 NJI262161:NMT262161 NTE262161:NWP262161 ODA262161:OGL262161 OMW262161:OQH262161 OWS262161:PAD262161 PGO262161:PJZ262161 PQK262161:PTV262161 QAG262161:QDR262161 QKC262161:QNN262161 QTY262161:QXJ262161 RDU262161:RHF262161 RNQ262161:RRB262161 RXM262161:SAX262161 SHI262161:SKT262161 SRE262161:SUP262161 TBA262161:TEL262161 TKW262161:TOH262161 TUS262161:TYD262161 UEO262161:UHZ262161 UOK262161:URV262161 UYG262161:VBR262161 VIC262161:VLN262161 VRY262161:VVJ262161 WBU262161:WFF262161 WLQ262161:WPB262161 WVM262161:WYX262161 E327697:CP327697 JA327697:ML327697 SW327697:WH327697 ACS327697:AGD327697 AMO327697:APZ327697 AWK327697:AZV327697 BGG327697:BJR327697 BQC327697:BTN327697 BZY327697:CDJ327697 CJU327697:CNF327697 CTQ327697:CXB327697 DDM327697:DGX327697 DNI327697:DQT327697 DXE327697:EAP327697 EHA327697:EKL327697 EQW327697:EUH327697 FAS327697:FED327697 FKO327697:FNZ327697 FUK327697:FXV327697 GEG327697:GHR327697 GOC327697:GRN327697 GXY327697:HBJ327697 HHU327697:HLF327697 HRQ327697:HVB327697 IBM327697:IEX327697 ILI327697:IOT327697 IVE327697:IYP327697 JFA327697:JIL327697 JOW327697:JSH327697 JYS327697:KCD327697 KIO327697:KLZ327697 KSK327697:KVV327697 LCG327697:LFR327697 LMC327697:LPN327697 LVY327697:LZJ327697 MFU327697:MJF327697 MPQ327697:MTB327697 MZM327697:NCX327697 NJI327697:NMT327697 NTE327697:NWP327697 ODA327697:OGL327697 OMW327697:OQH327697 OWS327697:PAD327697 PGO327697:PJZ327697 PQK327697:PTV327697 QAG327697:QDR327697 QKC327697:QNN327697 QTY327697:QXJ327697 RDU327697:RHF327697 RNQ327697:RRB327697 RXM327697:SAX327697 SHI327697:SKT327697 SRE327697:SUP327697 TBA327697:TEL327697 TKW327697:TOH327697 TUS327697:TYD327697 UEO327697:UHZ327697 UOK327697:URV327697 UYG327697:VBR327697 VIC327697:VLN327697 VRY327697:VVJ327697 WBU327697:WFF327697 WLQ327697:WPB327697 WVM327697:WYX327697 E393233:CP393233 JA393233:ML393233 SW393233:WH393233 ACS393233:AGD393233 AMO393233:APZ393233 AWK393233:AZV393233 BGG393233:BJR393233 BQC393233:BTN393233 BZY393233:CDJ393233 CJU393233:CNF393233 CTQ393233:CXB393233 DDM393233:DGX393233 DNI393233:DQT393233 DXE393233:EAP393233 EHA393233:EKL393233 EQW393233:EUH393233 FAS393233:FED393233 FKO393233:FNZ393233 FUK393233:FXV393233 GEG393233:GHR393233 GOC393233:GRN393233 GXY393233:HBJ393233 HHU393233:HLF393233 HRQ393233:HVB393233 IBM393233:IEX393233 ILI393233:IOT393233 IVE393233:IYP393233 JFA393233:JIL393233 JOW393233:JSH393233 JYS393233:KCD393233 KIO393233:KLZ393233 KSK393233:KVV393233 LCG393233:LFR393233 LMC393233:LPN393233 LVY393233:LZJ393233 MFU393233:MJF393233 MPQ393233:MTB393233 MZM393233:NCX393233 NJI393233:NMT393233 NTE393233:NWP393233 ODA393233:OGL393233 OMW393233:OQH393233 OWS393233:PAD393233 PGO393233:PJZ393233 PQK393233:PTV393233 QAG393233:QDR393233 QKC393233:QNN393233 QTY393233:QXJ393233 RDU393233:RHF393233 RNQ393233:RRB393233 RXM393233:SAX393233 SHI393233:SKT393233 SRE393233:SUP393233 TBA393233:TEL393233 TKW393233:TOH393233 TUS393233:TYD393233 UEO393233:UHZ393233 UOK393233:URV393233 UYG393233:VBR393233 VIC393233:VLN393233 VRY393233:VVJ393233 WBU393233:WFF393233 WLQ393233:WPB393233 WVM393233:WYX393233 E458769:CP458769 JA458769:ML458769 SW458769:WH458769 ACS458769:AGD458769 AMO458769:APZ458769 AWK458769:AZV458769 BGG458769:BJR458769 BQC458769:BTN458769 BZY458769:CDJ458769 CJU458769:CNF458769 CTQ458769:CXB458769 DDM458769:DGX458769 DNI458769:DQT458769 DXE458769:EAP458769 EHA458769:EKL458769 EQW458769:EUH458769 FAS458769:FED458769 FKO458769:FNZ458769 FUK458769:FXV458769 GEG458769:GHR458769 GOC458769:GRN458769 GXY458769:HBJ458769 HHU458769:HLF458769 HRQ458769:HVB458769 IBM458769:IEX458769 ILI458769:IOT458769 IVE458769:IYP458769 JFA458769:JIL458769 JOW458769:JSH458769 JYS458769:KCD458769 KIO458769:KLZ458769 KSK458769:KVV458769 LCG458769:LFR458769 LMC458769:LPN458769 LVY458769:LZJ458769 MFU458769:MJF458769 MPQ458769:MTB458769 MZM458769:NCX458769 NJI458769:NMT458769 NTE458769:NWP458769 ODA458769:OGL458769 OMW458769:OQH458769 OWS458769:PAD458769 PGO458769:PJZ458769 PQK458769:PTV458769 QAG458769:QDR458769 QKC458769:QNN458769 QTY458769:QXJ458769 RDU458769:RHF458769 RNQ458769:RRB458769 RXM458769:SAX458769 SHI458769:SKT458769 SRE458769:SUP458769 TBA458769:TEL458769 TKW458769:TOH458769 TUS458769:TYD458769 UEO458769:UHZ458769 UOK458769:URV458769 UYG458769:VBR458769 VIC458769:VLN458769 VRY458769:VVJ458769 WBU458769:WFF458769 WLQ458769:WPB458769 WVM458769:WYX458769 E524305:CP524305 JA524305:ML524305 SW524305:WH524305 ACS524305:AGD524305 AMO524305:APZ524305 AWK524305:AZV524305 BGG524305:BJR524305 BQC524305:BTN524305 BZY524305:CDJ524305 CJU524305:CNF524305 CTQ524305:CXB524305 DDM524305:DGX524305 DNI524305:DQT524305 DXE524305:EAP524305 EHA524305:EKL524305 EQW524305:EUH524305 FAS524305:FED524305 FKO524305:FNZ524305 FUK524305:FXV524305 GEG524305:GHR524305 GOC524305:GRN524305 GXY524305:HBJ524305 HHU524305:HLF524305 HRQ524305:HVB524305 IBM524305:IEX524305 ILI524305:IOT524305 IVE524305:IYP524305 JFA524305:JIL524305 JOW524305:JSH524305 JYS524305:KCD524305 KIO524305:KLZ524305 KSK524305:KVV524305 LCG524305:LFR524305 LMC524305:LPN524305 LVY524305:LZJ524305 MFU524305:MJF524305 MPQ524305:MTB524305 MZM524305:NCX524305 NJI524305:NMT524305 NTE524305:NWP524305 ODA524305:OGL524305 OMW524305:OQH524305 OWS524305:PAD524305 PGO524305:PJZ524305 PQK524305:PTV524305 QAG524305:QDR524305 QKC524305:QNN524305 QTY524305:QXJ524305 RDU524305:RHF524305 RNQ524305:RRB524305 RXM524305:SAX524305 SHI524305:SKT524305 SRE524305:SUP524305 TBA524305:TEL524305 TKW524305:TOH524305 TUS524305:TYD524305 UEO524305:UHZ524305 UOK524305:URV524305 UYG524305:VBR524305 VIC524305:VLN524305 VRY524305:VVJ524305 WBU524305:WFF524305 WLQ524305:WPB524305 WVM524305:WYX524305 E589841:CP589841 JA589841:ML589841 SW589841:WH589841 ACS589841:AGD589841 AMO589841:APZ589841 AWK589841:AZV589841 BGG589841:BJR589841 BQC589841:BTN589841 BZY589841:CDJ589841 CJU589841:CNF589841 CTQ589841:CXB589841 DDM589841:DGX589841 DNI589841:DQT589841 DXE589841:EAP589841 EHA589841:EKL589841 EQW589841:EUH589841 FAS589841:FED589841 FKO589841:FNZ589841 FUK589841:FXV589841 GEG589841:GHR589841 GOC589841:GRN589841 GXY589841:HBJ589841 HHU589841:HLF589841 HRQ589841:HVB589841 IBM589841:IEX589841 ILI589841:IOT589841 IVE589841:IYP589841 JFA589841:JIL589841 JOW589841:JSH589841 JYS589841:KCD589841 KIO589841:KLZ589841 KSK589841:KVV589841 LCG589841:LFR589841 LMC589841:LPN589841 LVY589841:LZJ589841 MFU589841:MJF589841 MPQ589841:MTB589841 MZM589841:NCX589841 NJI589841:NMT589841 NTE589841:NWP589841 ODA589841:OGL589841 OMW589841:OQH589841 OWS589841:PAD589841 PGO589841:PJZ589841 PQK589841:PTV589841 QAG589841:QDR589841 QKC589841:QNN589841 QTY589841:QXJ589841 RDU589841:RHF589841 RNQ589841:RRB589841 RXM589841:SAX589841 SHI589841:SKT589841 SRE589841:SUP589841 TBA589841:TEL589841 TKW589841:TOH589841 TUS589841:TYD589841 UEO589841:UHZ589841 UOK589841:URV589841 UYG589841:VBR589841 VIC589841:VLN589841 VRY589841:VVJ589841 WBU589841:WFF589841 WLQ589841:WPB589841 WVM589841:WYX589841 E655377:CP655377 JA655377:ML655377 SW655377:WH655377 ACS655377:AGD655377 AMO655377:APZ655377 AWK655377:AZV655377 BGG655377:BJR655377 BQC655377:BTN655377 BZY655377:CDJ655377 CJU655377:CNF655377 CTQ655377:CXB655377 DDM655377:DGX655377 DNI655377:DQT655377 DXE655377:EAP655377 EHA655377:EKL655377 EQW655377:EUH655377 FAS655377:FED655377 FKO655377:FNZ655377 FUK655377:FXV655377 GEG655377:GHR655377 GOC655377:GRN655377 GXY655377:HBJ655377 HHU655377:HLF655377 HRQ655377:HVB655377 IBM655377:IEX655377 ILI655377:IOT655377 IVE655377:IYP655377 JFA655377:JIL655377 JOW655377:JSH655377 JYS655377:KCD655377 KIO655377:KLZ655377 KSK655377:KVV655377 LCG655377:LFR655377 LMC655377:LPN655377 LVY655377:LZJ655377 MFU655377:MJF655377 MPQ655377:MTB655377 MZM655377:NCX655377 NJI655377:NMT655377 NTE655377:NWP655377 ODA655377:OGL655377 OMW655377:OQH655377 OWS655377:PAD655377 PGO655377:PJZ655377 PQK655377:PTV655377 QAG655377:QDR655377 QKC655377:QNN655377 QTY655377:QXJ655377 RDU655377:RHF655377 RNQ655377:RRB655377 RXM655377:SAX655377 SHI655377:SKT655377 SRE655377:SUP655377 TBA655377:TEL655377 TKW655377:TOH655377 TUS655377:TYD655377 UEO655377:UHZ655377 UOK655377:URV655377 UYG655377:VBR655377 VIC655377:VLN655377 VRY655377:VVJ655377 WBU655377:WFF655377 WLQ655377:WPB655377 WVM655377:WYX655377 E720913:CP720913 JA720913:ML720913 SW720913:WH720913 ACS720913:AGD720913 AMO720913:APZ720913 AWK720913:AZV720913 BGG720913:BJR720913 BQC720913:BTN720913 BZY720913:CDJ720913 CJU720913:CNF720913 CTQ720913:CXB720913 DDM720913:DGX720913 DNI720913:DQT720913 DXE720913:EAP720913 EHA720913:EKL720913 EQW720913:EUH720913 FAS720913:FED720913 FKO720913:FNZ720913 FUK720913:FXV720913 GEG720913:GHR720913 GOC720913:GRN720913 GXY720913:HBJ720913 HHU720913:HLF720913 HRQ720913:HVB720913 IBM720913:IEX720913 ILI720913:IOT720913 IVE720913:IYP720913 JFA720913:JIL720913 JOW720913:JSH720913 JYS720913:KCD720913 KIO720913:KLZ720913 KSK720913:KVV720913 LCG720913:LFR720913 LMC720913:LPN720913 LVY720913:LZJ720913 MFU720913:MJF720913 MPQ720913:MTB720913 MZM720913:NCX720913 NJI720913:NMT720913 NTE720913:NWP720913 ODA720913:OGL720913 OMW720913:OQH720913 OWS720913:PAD720913 PGO720913:PJZ720913 PQK720913:PTV720913 QAG720913:QDR720913 QKC720913:QNN720913 QTY720913:QXJ720913 RDU720913:RHF720913 RNQ720913:RRB720913 RXM720913:SAX720913 SHI720913:SKT720913 SRE720913:SUP720913 TBA720913:TEL720913 TKW720913:TOH720913 TUS720913:TYD720913 UEO720913:UHZ720913 UOK720913:URV720913 UYG720913:VBR720913 VIC720913:VLN720913 VRY720913:VVJ720913 WBU720913:WFF720913 WLQ720913:WPB720913 WVM720913:WYX720913 E786449:CP786449 JA786449:ML786449 SW786449:WH786449 ACS786449:AGD786449 AMO786449:APZ786449 AWK786449:AZV786449 BGG786449:BJR786449 BQC786449:BTN786449 BZY786449:CDJ786449 CJU786449:CNF786449 CTQ786449:CXB786449 DDM786449:DGX786449 DNI786449:DQT786449 DXE786449:EAP786449 EHA786449:EKL786449 EQW786449:EUH786449 FAS786449:FED786449 FKO786449:FNZ786449 FUK786449:FXV786449 GEG786449:GHR786449 GOC786449:GRN786449 GXY786449:HBJ786449 HHU786449:HLF786449 HRQ786449:HVB786449 IBM786449:IEX786449 ILI786449:IOT786449 IVE786449:IYP786449 JFA786449:JIL786449 JOW786449:JSH786449 JYS786449:KCD786449 KIO786449:KLZ786449 KSK786449:KVV786449 LCG786449:LFR786449 LMC786449:LPN786449 LVY786449:LZJ786449 MFU786449:MJF786449 MPQ786449:MTB786449 MZM786449:NCX786449 NJI786449:NMT786449 NTE786449:NWP786449 ODA786449:OGL786449 OMW786449:OQH786449 OWS786449:PAD786449 PGO786449:PJZ786449 PQK786449:PTV786449 QAG786449:QDR786449 QKC786449:QNN786449 QTY786449:QXJ786449 RDU786449:RHF786449 RNQ786449:RRB786449 RXM786449:SAX786449 SHI786449:SKT786449 SRE786449:SUP786449 TBA786449:TEL786449 TKW786449:TOH786449 TUS786449:TYD786449 UEO786449:UHZ786449 UOK786449:URV786449 UYG786449:VBR786449 VIC786449:VLN786449 VRY786449:VVJ786449 WBU786449:WFF786449 WLQ786449:WPB786449 WVM786449:WYX786449 E851985:CP851985 JA851985:ML851985 SW851985:WH851985 ACS851985:AGD851985 AMO851985:APZ851985 AWK851985:AZV851985 BGG851985:BJR851985 BQC851985:BTN851985 BZY851985:CDJ851985 CJU851985:CNF851985 CTQ851985:CXB851985 DDM851985:DGX851985 DNI851985:DQT851985 DXE851985:EAP851985 EHA851985:EKL851985 EQW851985:EUH851985 FAS851985:FED851985 FKO851985:FNZ851985 FUK851985:FXV851985 GEG851985:GHR851985 GOC851985:GRN851985 GXY851985:HBJ851985 HHU851985:HLF851985 HRQ851985:HVB851985 IBM851985:IEX851985 ILI851985:IOT851985 IVE851985:IYP851985 JFA851985:JIL851985 JOW851985:JSH851985 JYS851985:KCD851985 KIO851985:KLZ851985 KSK851985:KVV851985 LCG851985:LFR851985 LMC851985:LPN851985 LVY851985:LZJ851985 MFU851985:MJF851985 MPQ851985:MTB851985 MZM851985:NCX851985 NJI851985:NMT851985 NTE851985:NWP851985 ODA851985:OGL851985 OMW851985:OQH851985 OWS851985:PAD851985 PGO851985:PJZ851985 PQK851985:PTV851985 QAG851985:QDR851985 QKC851985:QNN851985 QTY851985:QXJ851985 RDU851985:RHF851985 RNQ851985:RRB851985 RXM851985:SAX851985 SHI851985:SKT851985 SRE851985:SUP851985 TBA851985:TEL851985 TKW851985:TOH851985 TUS851985:TYD851985 UEO851985:UHZ851985 UOK851985:URV851985 UYG851985:VBR851985 VIC851985:VLN851985 VRY851985:VVJ851985 WBU851985:WFF851985 WLQ851985:WPB851985 WVM851985:WYX851985 E917521:CP917521 JA917521:ML917521 SW917521:WH917521 ACS917521:AGD917521 AMO917521:APZ917521 AWK917521:AZV917521 BGG917521:BJR917521 BQC917521:BTN917521 BZY917521:CDJ917521 CJU917521:CNF917521 CTQ917521:CXB917521 DDM917521:DGX917521 DNI917521:DQT917521 DXE917521:EAP917521 EHA917521:EKL917521 EQW917521:EUH917521 FAS917521:FED917521 FKO917521:FNZ917521 FUK917521:FXV917521 GEG917521:GHR917521 GOC917521:GRN917521 GXY917521:HBJ917521 HHU917521:HLF917521 HRQ917521:HVB917521 IBM917521:IEX917521 ILI917521:IOT917521 IVE917521:IYP917521 JFA917521:JIL917521 JOW917521:JSH917521 JYS917521:KCD917521 KIO917521:KLZ917521 KSK917521:KVV917521 LCG917521:LFR917521 LMC917521:LPN917521 LVY917521:LZJ917521 MFU917521:MJF917521 MPQ917521:MTB917521 MZM917521:NCX917521 NJI917521:NMT917521 NTE917521:NWP917521 ODA917521:OGL917521 OMW917521:OQH917521 OWS917521:PAD917521 PGO917521:PJZ917521 PQK917521:PTV917521 QAG917521:QDR917521 QKC917521:QNN917521 QTY917521:QXJ917521 RDU917521:RHF917521 RNQ917521:RRB917521 RXM917521:SAX917521 SHI917521:SKT917521 SRE917521:SUP917521 TBA917521:TEL917521 TKW917521:TOH917521 TUS917521:TYD917521 UEO917521:UHZ917521 UOK917521:URV917521 UYG917521:VBR917521 VIC917521:VLN917521 VRY917521:VVJ917521 WBU917521:WFF917521 WLQ917521:WPB917521 WVM917521:WYX917521 E983057:CP983057 JA983057:ML983057 SW983057:WH983057 ACS983057:AGD983057 AMO983057:APZ983057 AWK983057:AZV983057 BGG983057:BJR983057 BQC983057:BTN983057 BZY983057:CDJ983057 CJU983057:CNF983057 CTQ983057:CXB983057 DDM983057:DGX983057 DNI983057:DQT983057 DXE983057:EAP983057 EHA983057:EKL983057 EQW983057:EUH983057 FAS983057:FED983057 FKO983057:FNZ983057 FUK983057:FXV983057 GEG983057:GHR983057 GOC983057:GRN983057 GXY983057:HBJ983057 HHU983057:HLF983057 HRQ983057:HVB983057 IBM983057:IEX983057 ILI983057:IOT983057 IVE983057:IYP983057 JFA983057:JIL983057 JOW983057:JSH983057 JYS983057:KCD983057 KIO983057:KLZ983057 KSK983057:KVV983057 LCG983057:LFR983057 LMC983057:LPN983057 LVY983057:LZJ983057 MFU983057:MJF983057 MPQ983057:MTB983057 MZM983057:NCX983057 NJI983057:NMT983057 NTE983057:NWP983057 ODA983057:OGL983057 OMW983057:OQH983057 OWS983057:PAD983057 PGO983057:PJZ983057 PQK983057:PTV983057 QAG983057:QDR983057 QKC983057:QNN983057 QTY983057:QXJ983057 RDU983057:RHF983057 RNQ983057:RRB983057 RXM983057:SAX983057 SHI983057:SKT983057 SRE983057:SUP983057 TBA983057:TEL983057 TKW983057:TOH983057 TUS983057:TYD983057 UEO983057:UHZ983057 UOK983057:URV983057 UYG983057:VBR983057 VIC983057:VLN983057 VRY983057:VVJ983057 WBU983057:WFF983057 WLQ983057:WPB983057" xr:uid="{00000000-0002-0000-0500-000006000000}"/>
    <dataValidation type="date" allowBlank="1" showInputMessage="1" showErrorMessage="1" promptTitle="Date of previous report" prompt="After entering the date of the previous report, go to the &quot;previous&quot; column and enter the cumulaive progress data as shown on that previous report.  This data will then generate weekly production rates." sqref="DL15 MI4:MK4 WE4:WG4 AGA4:AGC4 APW4:APY4 AZS4:AZU4 BJO4:BJQ4 BTK4:BTM4 CDG4:CDI4 CNC4:CNE4 CWY4:CXA4 DGU4:DGW4 DQQ4:DQS4 EAM4:EAO4 EKI4:EKK4 EUE4:EUG4 FEA4:FEC4 FNW4:FNY4 FXS4:FXU4 GHO4:GHQ4 GRK4:GRM4 HBG4:HBI4 HLC4:HLE4 HUY4:HVA4 IEU4:IEW4 IOQ4:IOS4 IYM4:IYO4 JII4:JIK4 JSE4:JSG4 KCA4:KCC4 KLW4:KLY4 KVS4:KVU4 LFO4:LFQ4 LPK4:LPM4 LZG4:LZI4 MJC4:MJE4 MSY4:MTA4 NCU4:NCW4 NMQ4:NMS4 NWM4:NWO4 OGI4:OGK4 OQE4:OQG4 PAA4:PAC4 PJW4:PJY4 PTS4:PTU4 QDO4:QDQ4 QNK4:QNM4 QXG4:QXI4 RHC4:RHE4 RQY4:RRA4 SAU4:SAW4 SKQ4:SKS4 SUM4:SUO4 TEI4:TEK4 TOE4:TOG4 TYA4:TYC4 UHW4:UHY4 URS4:URU4 VBO4:VBQ4 VLK4:VLM4 VVG4:VVI4 WFC4:WFE4 WOY4:WPA4 WYU4:WYW4 CM65540:CO65540 MI65540:MK65540 WE65540:WG65540 AGA65540:AGC65540 APW65540:APY65540 AZS65540:AZU65540 BJO65540:BJQ65540 BTK65540:BTM65540 CDG65540:CDI65540 CNC65540:CNE65540 CWY65540:CXA65540 DGU65540:DGW65540 DQQ65540:DQS65540 EAM65540:EAO65540 EKI65540:EKK65540 EUE65540:EUG65540 FEA65540:FEC65540 FNW65540:FNY65540 FXS65540:FXU65540 GHO65540:GHQ65540 GRK65540:GRM65540 HBG65540:HBI65540 HLC65540:HLE65540 HUY65540:HVA65540 IEU65540:IEW65540 IOQ65540:IOS65540 IYM65540:IYO65540 JII65540:JIK65540 JSE65540:JSG65540 KCA65540:KCC65540 KLW65540:KLY65540 KVS65540:KVU65540 LFO65540:LFQ65540 LPK65540:LPM65540 LZG65540:LZI65540 MJC65540:MJE65540 MSY65540:MTA65540 NCU65540:NCW65540 NMQ65540:NMS65540 NWM65540:NWO65540 OGI65540:OGK65540 OQE65540:OQG65540 PAA65540:PAC65540 PJW65540:PJY65540 PTS65540:PTU65540 QDO65540:QDQ65540 QNK65540:QNM65540 QXG65540:QXI65540 RHC65540:RHE65540 RQY65540:RRA65540 SAU65540:SAW65540 SKQ65540:SKS65540 SUM65540:SUO65540 TEI65540:TEK65540 TOE65540:TOG65540 TYA65540:TYC65540 UHW65540:UHY65540 URS65540:URU65540 VBO65540:VBQ65540 VLK65540:VLM65540 VVG65540:VVI65540 WFC65540:WFE65540 WOY65540:WPA65540 WYU65540:WYW65540 CM131076:CO131076 MI131076:MK131076 WE131076:WG131076 AGA131076:AGC131076 APW131076:APY131076 AZS131076:AZU131076 BJO131076:BJQ131076 BTK131076:BTM131076 CDG131076:CDI131076 CNC131076:CNE131076 CWY131076:CXA131076 DGU131076:DGW131076 DQQ131076:DQS131076 EAM131076:EAO131076 EKI131076:EKK131076 EUE131076:EUG131076 FEA131076:FEC131076 FNW131076:FNY131076 FXS131076:FXU131076 GHO131076:GHQ131076 GRK131076:GRM131076 HBG131076:HBI131076 HLC131076:HLE131076 HUY131076:HVA131076 IEU131076:IEW131076 IOQ131076:IOS131076 IYM131076:IYO131076 JII131076:JIK131076 JSE131076:JSG131076 KCA131076:KCC131076 KLW131076:KLY131076 KVS131076:KVU131076 LFO131076:LFQ131076 LPK131076:LPM131076 LZG131076:LZI131076 MJC131076:MJE131076 MSY131076:MTA131076 NCU131076:NCW131076 NMQ131076:NMS131076 NWM131076:NWO131076 OGI131076:OGK131076 OQE131076:OQG131076 PAA131076:PAC131076 PJW131076:PJY131076 PTS131076:PTU131076 QDO131076:QDQ131076 QNK131076:QNM131076 QXG131076:QXI131076 RHC131076:RHE131076 RQY131076:RRA131076 SAU131076:SAW131076 SKQ131076:SKS131076 SUM131076:SUO131076 TEI131076:TEK131076 TOE131076:TOG131076 TYA131076:TYC131076 UHW131076:UHY131076 URS131076:URU131076 VBO131076:VBQ131076 VLK131076:VLM131076 VVG131076:VVI131076 WFC131076:WFE131076 WOY131076:WPA131076 WYU131076:WYW131076 CM196612:CO196612 MI196612:MK196612 WE196612:WG196612 AGA196612:AGC196612 APW196612:APY196612 AZS196612:AZU196612 BJO196612:BJQ196612 BTK196612:BTM196612 CDG196612:CDI196612 CNC196612:CNE196612 CWY196612:CXA196612 DGU196612:DGW196612 DQQ196612:DQS196612 EAM196612:EAO196612 EKI196612:EKK196612 EUE196612:EUG196612 FEA196612:FEC196612 FNW196612:FNY196612 FXS196612:FXU196612 GHO196612:GHQ196612 GRK196612:GRM196612 HBG196612:HBI196612 HLC196612:HLE196612 HUY196612:HVA196612 IEU196612:IEW196612 IOQ196612:IOS196612 IYM196612:IYO196612 JII196612:JIK196612 JSE196612:JSG196612 KCA196612:KCC196612 KLW196612:KLY196612 KVS196612:KVU196612 LFO196612:LFQ196612 LPK196612:LPM196612 LZG196612:LZI196612 MJC196612:MJE196612 MSY196612:MTA196612 NCU196612:NCW196612 NMQ196612:NMS196612 NWM196612:NWO196612 OGI196612:OGK196612 OQE196612:OQG196612 PAA196612:PAC196612 PJW196612:PJY196612 PTS196612:PTU196612 QDO196612:QDQ196612 QNK196612:QNM196612 QXG196612:QXI196612 RHC196612:RHE196612 RQY196612:RRA196612 SAU196612:SAW196612 SKQ196612:SKS196612 SUM196612:SUO196612 TEI196612:TEK196612 TOE196612:TOG196612 TYA196612:TYC196612 UHW196612:UHY196612 URS196612:URU196612 VBO196612:VBQ196612 VLK196612:VLM196612 VVG196612:VVI196612 WFC196612:WFE196612 WOY196612:WPA196612 WYU196612:WYW196612 CM262148:CO262148 MI262148:MK262148 WE262148:WG262148 AGA262148:AGC262148 APW262148:APY262148 AZS262148:AZU262148 BJO262148:BJQ262148 BTK262148:BTM262148 CDG262148:CDI262148 CNC262148:CNE262148 CWY262148:CXA262148 DGU262148:DGW262148 DQQ262148:DQS262148 EAM262148:EAO262148 EKI262148:EKK262148 EUE262148:EUG262148 FEA262148:FEC262148 FNW262148:FNY262148 FXS262148:FXU262148 GHO262148:GHQ262148 GRK262148:GRM262148 HBG262148:HBI262148 HLC262148:HLE262148 HUY262148:HVA262148 IEU262148:IEW262148 IOQ262148:IOS262148 IYM262148:IYO262148 JII262148:JIK262148 JSE262148:JSG262148 KCA262148:KCC262148 KLW262148:KLY262148 KVS262148:KVU262148 LFO262148:LFQ262148 LPK262148:LPM262148 LZG262148:LZI262148 MJC262148:MJE262148 MSY262148:MTA262148 NCU262148:NCW262148 NMQ262148:NMS262148 NWM262148:NWO262148 OGI262148:OGK262148 OQE262148:OQG262148 PAA262148:PAC262148 PJW262148:PJY262148 PTS262148:PTU262148 QDO262148:QDQ262148 QNK262148:QNM262148 QXG262148:QXI262148 RHC262148:RHE262148 RQY262148:RRA262148 SAU262148:SAW262148 SKQ262148:SKS262148 SUM262148:SUO262148 TEI262148:TEK262148 TOE262148:TOG262148 TYA262148:TYC262148 UHW262148:UHY262148 URS262148:URU262148 VBO262148:VBQ262148 VLK262148:VLM262148 VVG262148:VVI262148 WFC262148:WFE262148 WOY262148:WPA262148 WYU262148:WYW262148 CM327684:CO327684 MI327684:MK327684 WE327684:WG327684 AGA327684:AGC327684 APW327684:APY327684 AZS327684:AZU327684 BJO327684:BJQ327684 BTK327684:BTM327684 CDG327684:CDI327684 CNC327684:CNE327684 CWY327684:CXA327684 DGU327684:DGW327684 DQQ327684:DQS327684 EAM327684:EAO327684 EKI327684:EKK327684 EUE327684:EUG327684 FEA327684:FEC327684 FNW327684:FNY327684 FXS327684:FXU327684 GHO327684:GHQ327684 GRK327684:GRM327684 HBG327684:HBI327684 HLC327684:HLE327684 HUY327684:HVA327684 IEU327684:IEW327684 IOQ327684:IOS327684 IYM327684:IYO327684 JII327684:JIK327684 JSE327684:JSG327684 KCA327684:KCC327684 KLW327684:KLY327684 KVS327684:KVU327684 LFO327684:LFQ327684 LPK327684:LPM327684 LZG327684:LZI327684 MJC327684:MJE327684 MSY327684:MTA327684 NCU327684:NCW327684 NMQ327684:NMS327684 NWM327684:NWO327684 OGI327684:OGK327684 OQE327684:OQG327684 PAA327684:PAC327684 PJW327684:PJY327684 PTS327684:PTU327684 QDO327684:QDQ327684 QNK327684:QNM327684 QXG327684:QXI327684 RHC327684:RHE327684 RQY327684:RRA327684 SAU327684:SAW327684 SKQ327684:SKS327684 SUM327684:SUO327684 TEI327684:TEK327684 TOE327684:TOG327684 TYA327684:TYC327684 UHW327684:UHY327684 URS327684:URU327684 VBO327684:VBQ327684 VLK327684:VLM327684 VVG327684:VVI327684 WFC327684:WFE327684 WOY327684:WPA327684 WYU327684:WYW327684 CM393220:CO393220 MI393220:MK393220 WE393220:WG393220 AGA393220:AGC393220 APW393220:APY393220 AZS393220:AZU393220 BJO393220:BJQ393220 BTK393220:BTM393220 CDG393220:CDI393220 CNC393220:CNE393220 CWY393220:CXA393220 DGU393220:DGW393220 DQQ393220:DQS393220 EAM393220:EAO393220 EKI393220:EKK393220 EUE393220:EUG393220 FEA393220:FEC393220 FNW393220:FNY393220 FXS393220:FXU393220 GHO393220:GHQ393220 GRK393220:GRM393220 HBG393220:HBI393220 HLC393220:HLE393220 HUY393220:HVA393220 IEU393220:IEW393220 IOQ393220:IOS393220 IYM393220:IYO393220 JII393220:JIK393220 JSE393220:JSG393220 KCA393220:KCC393220 KLW393220:KLY393220 KVS393220:KVU393220 LFO393220:LFQ393220 LPK393220:LPM393220 LZG393220:LZI393220 MJC393220:MJE393220 MSY393220:MTA393220 NCU393220:NCW393220 NMQ393220:NMS393220 NWM393220:NWO393220 OGI393220:OGK393220 OQE393220:OQG393220 PAA393220:PAC393220 PJW393220:PJY393220 PTS393220:PTU393220 QDO393220:QDQ393220 QNK393220:QNM393220 QXG393220:QXI393220 RHC393220:RHE393220 RQY393220:RRA393220 SAU393220:SAW393220 SKQ393220:SKS393220 SUM393220:SUO393220 TEI393220:TEK393220 TOE393220:TOG393220 TYA393220:TYC393220 UHW393220:UHY393220 URS393220:URU393220 VBO393220:VBQ393220 VLK393220:VLM393220 VVG393220:VVI393220 WFC393220:WFE393220 WOY393220:WPA393220 WYU393220:WYW393220 CM458756:CO458756 MI458756:MK458756 WE458756:WG458756 AGA458756:AGC458756 APW458756:APY458756 AZS458756:AZU458756 BJO458756:BJQ458756 BTK458756:BTM458756 CDG458756:CDI458756 CNC458756:CNE458756 CWY458756:CXA458756 DGU458756:DGW458756 DQQ458756:DQS458756 EAM458756:EAO458756 EKI458756:EKK458756 EUE458756:EUG458756 FEA458756:FEC458756 FNW458756:FNY458756 FXS458756:FXU458756 GHO458756:GHQ458756 GRK458756:GRM458756 HBG458756:HBI458756 HLC458756:HLE458756 HUY458756:HVA458756 IEU458756:IEW458756 IOQ458756:IOS458756 IYM458756:IYO458756 JII458756:JIK458756 JSE458756:JSG458756 KCA458756:KCC458756 KLW458756:KLY458756 KVS458756:KVU458756 LFO458756:LFQ458756 LPK458756:LPM458756 LZG458756:LZI458756 MJC458756:MJE458756 MSY458756:MTA458756 NCU458756:NCW458756 NMQ458756:NMS458756 NWM458756:NWO458756 OGI458756:OGK458756 OQE458756:OQG458756 PAA458756:PAC458756 PJW458756:PJY458756 PTS458756:PTU458756 QDO458756:QDQ458756 QNK458756:QNM458756 QXG458756:QXI458756 RHC458756:RHE458756 RQY458756:RRA458756 SAU458756:SAW458756 SKQ458756:SKS458756 SUM458756:SUO458756 TEI458756:TEK458756 TOE458756:TOG458756 TYA458756:TYC458756 UHW458756:UHY458756 URS458756:URU458756 VBO458756:VBQ458756 VLK458756:VLM458756 VVG458756:VVI458756 WFC458756:WFE458756 WOY458756:WPA458756 WYU458756:WYW458756 CM524292:CO524292 MI524292:MK524292 WE524292:WG524292 AGA524292:AGC524292 APW524292:APY524292 AZS524292:AZU524292 BJO524292:BJQ524292 BTK524292:BTM524292 CDG524292:CDI524292 CNC524292:CNE524292 CWY524292:CXA524292 DGU524292:DGW524292 DQQ524292:DQS524292 EAM524292:EAO524292 EKI524292:EKK524292 EUE524292:EUG524292 FEA524292:FEC524292 FNW524292:FNY524292 FXS524292:FXU524292 GHO524292:GHQ524292 GRK524292:GRM524292 HBG524292:HBI524292 HLC524292:HLE524292 HUY524292:HVA524292 IEU524292:IEW524292 IOQ524292:IOS524292 IYM524292:IYO524292 JII524292:JIK524292 JSE524292:JSG524292 KCA524292:KCC524292 KLW524292:KLY524292 KVS524292:KVU524292 LFO524292:LFQ524292 LPK524292:LPM524292 LZG524292:LZI524292 MJC524292:MJE524292 MSY524292:MTA524292 NCU524292:NCW524292 NMQ524292:NMS524292 NWM524292:NWO524292 OGI524292:OGK524292 OQE524292:OQG524292 PAA524292:PAC524292 PJW524292:PJY524292 PTS524292:PTU524292 QDO524292:QDQ524292 QNK524292:QNM524292 QXG524292:QXI524292 RHC524292:RHE524292 RQY524292:RRA524292 SAU524292:SAW524292 SKQ524292:SKS524292 SUM524292:SUO524292 TEI524292:TEK524292 TOE524292:TOG524292 TYA524292:TYC524292 UHW524292:UHY524292 URS524292:URU524292 VBO524292:VBQ524292 VLK524292:VLM524292 VVG524292:VVI524292 WFC524292:WFE524292 WOY524292:WPA524292 WYU524292:WYW524292 CM589828:CO589828 MI589828:MK589828 WE589828:WG589828 AGA589828:AGC589828 APW589828:APY589828 AZS589828:AZU589828 BJO589828:BJQ589828 BTK589828:BTM589828 CDG589828:CDI589828 CNC589828:CNE589828 CWY589828:CXA589828 DGU589828:DGW589828 DQQ589828:DQS589828 EAM589828:EAO589828 EKI589828:EKK589828 EUE589828:EUG589828 FEA589828:FEC589828 FNW589828:FNY589828 FXS589828:FXU589828 GHO589828:GHQ589828 GRK589828:GRM589828 HBG589828:HBI589828 HLC589828:HLE589828 HUY589828:HVA589828 IEU589828:IEW589828 IOQ589828:IOS589828 IYM589828:IYO589828 JII589828:JIK589828 JSE589828:JSG589828 KCA589828:KCC589828 KLW589828:KLY589828 KVS589828:KVU589828 LFO589828:LFQ589828 LPK589828:LPM589828 LZG589828:LZI589828 MJC589828:MJE589828 MSY589828:MTA589828 NCU589828:NCW589828 NMQ589828:NMS589828 NWM589828:NWO589828 OGI589828:OGK589828 OQE589828:OQG589828 PAA589828:PAC589828 PJW589828:PJY589828 PTS589828:PTU589828 QDO589828:QDQ589828 QNK589828:QNM589828 QXG589828:QXI589828 RHC589828:RHE589828 RQY589828:RRA589828 SAU589828:SAW589828 SKQ589828:SKS589828 SUM589828:SUO589828 TEI589828:TEK589828 TOE589828:TOG589828 TYA589828:TYC589828 UHW589828:UHY589828 URS589828:URU589828 VBO589828:VBQ589828 VLK589828:VLM589828 VVG589828:VVI589828 WFC589828:WFE589828 WOY589828:WPA589828 WYU589828:WYW589828 CM655364:CO655364 MI655364:MK655364 WE655364:WG655364 AGA655364:AGC655364 APW655364:APY655364 AZS655364:AZU655364 BJO655364:BJQ655364 BTK655364:BTM655364 CDG655364:CDI655364 CNC655364:CNE655364 CWY655364:CXA655364 DGU655364:DGW655364 DQQ655364:DQS655364 EAM655364:EAO655364 EKI655364:EKK655364 EUE655364:EUG655364 FEA655364:FEC655364 FNW655364:FNY655364 FXS655364:FXU655364 GHO655364:GHQ655364 GRK655364:GRM655364 HBG655364:HBI655364 HLC655364:HLE655364 HUY655364:HVA655364 IEU655364:IEW655364 IOQ655364:IOS655364 IYM655364:IYO655364 JII655364:JIK655364 JSE655364:JSG655364 KCA655364:KCC655364 KLW655364:KLY655364 KVS655364:KVU655364 LFO655364:LFQ655364 LPK655364:LPM655364 LZG655364:LZI655364 MJC655364:MJE655364 MSY655364:MTA655364 NCU655364:NCW655364 NMQ655364:NMS655364 NWM655364:NWO655364 OGI655364:OGK655364 OQE655364:OQG655364 PAA655364:PAC655364 PJW655364:PJY655364 PTS655364:PTU655364 QDO655364:QDQ655364 QNK655364:QNM655364 QXG655364:QXI655364 RHC655364:RHE655364 RQY655364:RRA655364 SAU655364:SAW655364 SKQ655364:SKS655364 SUM655364:SUO655364 TEI655364:TEK655364 TOE655364:TOG655364 TYA655364:TYC655364 UHW655364:UHY655364 URS655364:URU655364 VBO655364:VBQ655364 VLK655364:VLM655364 VVG655364:VVI655364 WFC655364:WFE655364 WOY655364:WPA655364 WYU655364:WYW655364 CM720900:CO720900 MI720900:MK720900 WE720900:WG720900 AGA720900:AGC720900 APW720900:APY720900 AZS720900:AZU720900 BJO720900:BJQ720900 BTK720900:BTM720900 CDG720900:CDI720900 CNC720900:CNE720900 CWY720900:CXA720900 DGU720900:DGW720900 DQQ720900:DQS720900 EAM720900:EAO720900 EKI720900:EKK720900 EUE720900:EUG720900 FEA720900:FEC720900 FNW720900:FNY720900 FXS720900:FXU720900 GHO720900:GHQ720900 GRK720900:GRM720900 HBG720900:HBI720900 HLC720900:HLE720900 HUY720900:HVA720900 IEU720900:IEW720900 IOQ720900:IOS720900 IYM720900:IYO720900 JII720900:JIK720900 JSE720900:JSG720900 KCA720900:KCC720900 KLW720900:KLY720900 KVS720900:KVU720900 LFO720900:LFQ720900 LPK720900:LPM720900 LZG720900:LZI720900 MJC720900:MJE720900 MSY720900:MTA720900 NCU720900:NCW720900 NMQ720900:NMS720900 NWM720900:NWO720900 OGI720900:OGK720900 OQE720900:OQG720900 PAA720900:PAC720900 PJW720900:PJY720900 PTS720900:PTU720900 QDO720900:QDQ720900 QNK720900:QNM720900 QXG720900:QXI720900 RHC720900:RHE720900 RQY720900:RRA720900 SAU720900:SAW720900 SKQ720900:SKS720900 SUM720900:SUO720900 TEI720900:TEK720900 TOE720900:TOG720900 TYA720900:TYC720900 UHW720900:UHY720900 URS720900:URU720900 VBO720900:VBQ720900 VLK720900:VLM720900 VVG720900:VVI720900 WFC720900:WFE720900 WOY720900:WPA720900 WYU720900:WYW720900 CM786436:CO786436 MI786436:MK786436 WE786436:WG786436 AGA786436:AGC786436 APW786436:APY786436 AZS786436:AZU786436 BJO786436:BJQ786436 BTK786436:BTM786436 CDG786436:CDI786436 CNC786436:CNE786436 CWY786436:CXA786436 DGU786436:DGW786436 DQQ786436:DQS786436 EAM786436:EAO786436 EKI786436:EKK786436 EUE786436:EUG786436 FEA786436:FEC786436 FNW786436:FNY786436 FXS786436:FXU786436 GHO786436:GHQ786436 GRK786436:GRM786436 HBG786436:HBI786436 HLC786436:HLE786436 HUY786436:HVA786436 IEU786436:IEW786436 IOQ786436:IOS786436 IYM786436:IYO786436 JII786436:JIK786436 JSE786436:JSG786436 KCA786436:KCC786436 KLW786436:KLY786436 KVS786436:KVU786436 LFO786436:LFQ786436 LPK786436:LPM786436 LZG786436:LZI786436 MJC786436:MJE786436 MSY786436:MTA786436 NCU786436:NCW786436 NMQ786436:NMS786436 NWM786436:NWO786436 OGI786436:OGK786436 OQE786436:OQG786436 PAA786436:PAC786436 PJW786436:PJY786436 PTS786436:PTU786436 QDO786436:QDQ786436 QNK786436:QNM786436 QXG786436:QXI786436 RHC786436:RHE786436 RQY786436:RRA786436 SAU786436:SAW786436 SKQ786436:SKS786436 SUM786436:SUO786436 TEI786436:TEK786436 TOE786436:TOG786436 TYA786436:TYC786436 UHW786436:UHY786436 URS786436:URU786436 VBO786436:VBQ786436 VLK786436:VLM786436 VVG786436:VVI786436 WFC786436:WFE786436 WOY786436:WPA786436 WYU786436:WYW786436 CM851972:CO851972 MI851972:MK851972 WE851972:WG851972 AGA851972:AGC851972 APW851972:APY851972 AZS851972:AZU851972 BJO851972:BJQ851972 BTK851972:BTM851972 CDG851972:CDI851972 CNC851972:CNE851972 CWY851972:CXA851972 DGU851972:DGW851972 DQQ851972:DQS851972 EAM851972:EAO851972 EKI851972:EKK851972 EUE851972:EUG851972 FEA851972:FEC851972 FNW851972:FNY851972 FXS851972:FXU851972 GHO851972:GHQ851972 GRK851972:GRM851972 HBG851972:HBI851972 HLC851972:HLE851972 HUY851972:HVA851972 IEU851972:IEW851972 IOQ851972:IOS851972 IYM851972:IYO851972 JII851972:JIK851972 JSE851972:JSG851972 KCA851972:KCC851972 KLW851972:KLY851972 KVS851972:KVU851972 LFO851972:LFQ851972 LPK851972:LPM851972 LZG851972:LZI851972 MJC851972:MJE851972 MSY851972:MTA851972 NCU851972:NCW851972 NMQ851972:NMS851972 NWM851972:NWO851972 OGI851972:OGK851972 OQE851972:OQG851972 PAA851972:PAC851972 PJW851972:PJY851972 PTS851972:PTU851972 QDO851972:QDQ851972 QNK851972:QNM851972 QXG851972:QXI851972 RHC851972:RHE851972 RQY851972:RRA851972 SAU851972:SAW851972 SKQ851972:SKS851972 SUM851972:SUO851972 TEI851972:TEK851972 TOE851972:TOG851972 TYA851972:TYC851972 UHW851972:UHY851972 URS851972:URU851972 VBO851972:VBQ851972 VLK851972:VLM851972 VVG851972:VVI851972 WFC851972:WFE851972 WOY851972:WPA851972 WYU851972:WYW851972 CM917508:CO917508 MI917508:MK917508 WE917508:WG917508 AGA917508:AGC917508 APW917508:APY917508 AZS917508:AZU917508 BJO917508:BJQ917508 BTK917508:BTM917508 CDG917508:CDI917508 CNC917508:CNE917508 CWY917508:CXA917508 DGU917508:DGW917508 DQQ917508:DQS917508 EAM917508:EAO917508 EKI917508:EKK917508 EUE917508:EUG917508 FEA917508:FEC917508 FNW917508:FNY917508 FXS917508:FXU917508 GHO917508:GHQ917508 GRK917508:GRM917508 HBG917508:HBI917508 HLC917508:HLE917508 HUY917508:HVA917508 IEU917508:IEW917508 IOQ917508:IOS917508 IYM917508:IYO917508 JII917508:JIK917508 JSE917508:JSG917508 KCA917508:KCC917508 KLW917508:KLY917508 KVS917508:KVU917508 LFO917508:LFQ917508 LPK917508:LPM917508 LZG917508:LZI917508 MJC917508:MJE917508 MSY917508:MTA917508 NCU917508:NCW917508 NMQ917508:NMS917508 NWM917508:NWO917508 OGI917508:OGK917508 OQE917508:OQG917508 PAA917508:PAC917508 PJW917508:PJY917508 PTS917508:PTU917508 QDO917508:QDQ917508 QNK917508:QNM917508 QXG917508:QXI917508 RHC917508:RHE917508 RQY917508:RRA917508 SAU917508:SAW917508 SKQ917508:SKS917508 SUM917508:SUO917508 TEI917508:TEK917508 TOE917508:TOG917508 TYA917508:TYC917508 UHW917508:UHY917508 URS917508:URU917508 VBO917508:VBQ917508 VLK917508:VLM917508 VVG917508:VVI917508 WFC917508:WFE917508 WOY917508:WPA917508 WYU917508:WYW917508 CM983044:CO983044 MI983044:MK983044 WE983044:WG983044 AGA983044:AGC983044 APW983044:APY983044 AZS983044:AZU983044 BJO983044:BJQ983044 BTK983044:BTM983044 CDG983044:CDI983044 CNC983044:CNE983044 CWY983044:CXA983044 DGU983044:DGW983044 DQQ983044:DQS983044 EAM983044:EAO983044 EKI983044:EKK983044 EUE983044:EUG983044 FEA983044:FEC983044 FNW983044:FNY983044 FXS983044:FXU983044 GHO983044:GHQ983044 GRK983044:GRM983044 HBG983044:HBI983044 HLC983044:HLE983044 HUY983044:HVA983044 IEU983044:IEW983044 IOQ983044:IOS983044 IYM983044:IYO983044 JII983044:JIK983044 JSE983044:JSG983044 KCA983044:KCC983044 KLW983044:KLY983044 KVS983044:KVU983044 LFO983044:LFQ983044 LPK983044:LPM983044 LZG983044:LZI983044 MJC983044:MJE983044 MSY983044:MTA983044 NCU983044:NCW983044 NMQ983044:NMS983044 NWM983044:NWO983044 OGI983044:OGK983044 OQE983044:OQG983044 PAA983044:PAC983044 PJW983044:PJY983044 PTS983044:PTU983044 QDO983044:QDQ983044 QNK983044:QNM983044 QXG983044:QXI983044 RHC983044:RHE983044 RQY983044:RRA983044 SAU983044:SAW983044 SKQ983044:SKS983044 SUM983044:SUO983044 TEI983044:TEK983044 TOE983044:TOG983044 TYA983044:TYC983044 UHW983044:UHY983044 URS983044:URU983044 VBO983044:VBQ983044 VLK983044:VLM983044 VVG983044:VVI983044 WFC983044:WFE983044 WOY983044:WPA983044 WYU983044:WYW983044" xr:uid="{00000000-0002-0000-0500-000007000000}">
      <formula1>40969</formula1>
      <formula2>41518</formula2>
    </dataValidation>
    <dataValidation type="decimal" allowBlank="1" showInputMessage="1" showErrorMessage="1" promptTitle="Progress this period" prompt="Enter a number between 0 and 1 to reflect verified progress with this activity over this km section since the last report" sqref="WBU983081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E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E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E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E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E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E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E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E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E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E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E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E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E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E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VRY983081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VIC983081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WLQ983081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WVM98308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65577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E131113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E196649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E262185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E327721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E393257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E458793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E524329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E589865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E655401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E720937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E786473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E852009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E917545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E983081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xr:uid="{00000000-0002-0000-0500-000008000000}">
      <formula1>0</formula1>
      <formula2>1</formula2>
    </dataValidation>
    <dataValidation type="decimal" allowBlank="1" showInputMessage="1" showErrorMessage="1" errorTitle="Invalid data" error="Enter a number between 0 and 1 to represent the proportion of this activity that has been completed within this 100 metre section" promptTitle="Progreso acumulado " prompt="Entre una cifra entre 0 y 1 para representar el progreso acumulado en este tramo de 1 km al final del período actual reportado" sqref="E10:CP10 E40:CP40 E37:CP37" xr:uid="{A2F64939-43EA-2941-92EF-C679FEA5E5D2}">
      <formula1>0</formula1>
      <formula2>1</formula2>
    </dataValidation>
    <dataValidation type="decimal" allowBlank="1" showInputMessage="1" showErrorMessage="1" promptTitle="Progreso acumulado, alcantarilla" prompt="Para cada alcantarilla (utilizando filas diferentes para la tubería y la caja como se indica) introduzca el % actual de finalización. Por ejemplo, si hay dos alcantarillas en este kilómetro, una a 40% y la otra a 90%, entonces introduzca &quot;=0.4+0.9&quot; en la " sqref="E14:CP15" xr:uid="{FEF75CFB-2364-1A47-99A5-E8432E4FFEAC}">
      <formula1>0</formula1>
      <formula2>4</formula2>
    </dataValidation>
    <dataValidation allowBlank="1" showInputMessage="1" showErrorMessage="1" promptTitle="Avance en este período" prompt="Introduzca un número para reflejar el avance de la construcción de alcantarillas en este 1 km desde el último informe. Por ejemplo, si el estado de una alcantarilla ha pasado del 50% al 90%, introduzca 0,4 para reflejar el progreso alcanzado_x000a_" sqref="E17:CP17" xr:uid="{43BFAB5C-7130-AA42-BF69-BA4560FEAD72}"/>
    <dataValidation type="decimal" allowBlank="1" showInputMessage="1" showErrorMessage="1" errorTitle="Invalid data" error="Enter a number between 0 and 1 to represent the proportion of this activity that has been completed within this 100 metre section" promptTitle="Progreso acumulado" prompt="Entre una cifra entre 0 y 1 para representar el progreso acumulado en este tramo de 1 km al final del período actual reportado" sqref="E34:CP34 E28:CP28 E22:CP22" xr:uid="{64575854-23A7-744F-AAEC-969178452F45}">
      <formula1>0</formula1>
      <formula2>1</formula2>
    </dataValidation>
    <dataValidation allowBlank="1" showInputMessage="1" showErrorMessage="1" promptTitle="Progreso acumulado" prompt="Entre una cifra entre 0 y 1 para representar el progreso acumulado en este tramo de 1 km al final del período actual reportado" sqref="E31:CP31" xr:uid="{BC16C781-2FC2-0946-9CE0-4B9F7715DC0E}"/>
    <dataValidation allowBlank="1" showInputMessage="1" showErrorMessage="1" promptTitle="Progreso acumulado " prompt="Entre una cifra entre 0 y 1 para representar el progreso acumulado en este tramo de 1 km al final del período actual reportado" sqref="E25:CP25" xr:uid="{1EF47FAB-D3AC-9C44-8095-516E3141F92D}"/>
    <dataValidation allowBlank="1" showInputMessage="1" showErrorMessage="1" promptTitle="Progreso en este periodo " prompt="Introduzca un número entre 0 y 1 para reflejar el progreso verificado de esta actividad en este tramo de 1 km desde el último report" sqref="E41:CP41" xr:uid="{F657C1A4-7835-BD49-A7FE-FA95092E5CC1}"/>
    <dataValidation allowBlank="1" showInputMessage="1" showErrorMessage="1" promptTitle="Progreso en este periodo" prompt="Introduzca un número entre 0 y 1 para reflejar el progreso verificado de esta actividad en este tramo de 1 km desde el último report" sqref="E32:CP32 E38:CP38 E35:CP35 E29:CP29" xr:uid="{F3C45FE8-E47B-0742-88C4-E11B8F19A111}"/>
    <dataValidation type="decimal" allowBlank="1" showInputMessage="1" showErrorMessage="1" promptTitle="Progreso en este periodo" prompt="Introduzca un número entre 0 y 1 para reflejar el progreso verificado de esta actividad en este tramo de 1 km desde el último report" sqref="E26:CP26 E23:CP23" xr:uid="{E0305EE8-1C90-9C4A-9B7A-FA2EF717E8C8}">
      <formula1>0</formula1>
      <formula2>1</formula2>
    </dataValidation>
    <dataValidation allowBlank="1" showInputMessage="1" showErrorMessage="1" promptTitle="Progreso reportado anteriormente" prompt="Ingrese el progreso acumulado como se muestra en la columna púrpura en la fecha del informe anterior" sqref="CY9:CZ41" xr:uid="{FDAF7674-EACE-D047-9B27-ED66C74B5720}"/>
    <dataValidation type="date" allowBlank="1" showInputMessage="1" showErrorMessage="1" promptTitle="Fecha del informe anterior" prompt="Después de introducir la fecha del informe anterior, vaya a la columna &quot;anterior&quot; e introduzca los datos de progreso acumulados que aparecen en ese informe anterior. Estos datos generarán los índices de producción semanales." sqref="BZ4:CP4" xr:uid="{070DAFAA-D52B-8045-87C0-40E0FDC5E6AC}">
      <formula1>40969</formula1>
      <formula2>41518</formula2>
    </dataValidation>
    <dataValidation type="decimal" allowBlank="1" showInputMessage="1" showErrorMessage="1" errorTitle="Invalid data" error="Enter a number between 0 and 1" promptTitle="Progreso acumulado " prompt="Introduzca una cifra entre 0 y 1 para representar el progreso acumulado en este puente al final del período actual reportado" sqref="O19 Q19 V19 AE19 AK19 AP19 AQ19" xr:uid="{33D37D8A-9BB3-B64C-813D-242AC951E250}">
      <formula1>0</formula1>
      <formula2>1</formula2>
    </dataValidation>
    <dataValidation allowBlank="1" showInputMessage="1" showErrorMessage="1" errorTitle="Invalid data" error="Enter a figure between 0 and 1" promptTitle="Avance en este período" prompt="Introduzca un número para reflejar el avance de la construcción con este puente desde el último informe. Por ejemplo, si el estado de un puente ha pasado del 40% al 60%, introduzca 0.2 para reflejar el progreso alcanzado." sqref="O20 Q20 V20 AE20 AK20 AP20 AQ20" xr:uid="{2FE457C2-19ED-A547-8A32-E7EAEC3D8DEA}"/>
  </dataValidations>
  <pageMargins left="0.7" right="0.7" top="0.75" bottom="0.75" header="0.3" footer="0.3"/>
  <pageSetup paperSize="9" scale="81" orientation="landscape" horizontalDpi="0" verticalDpi="0"/>
  <drawing r:id="rId1"/>
  <extLst>
    <ext xmlns:x14="http://schemas.microsoft.com/office/spreadsheetml/2009/9/main" uri="{CCE6A557-97BC-4b89-ADB6-D9C93CAAB3DF}">
      <x14:dataValidations xmlns:xm="http://schemas.microsoft.com/office/excel/2006/main" xWindow="1042" yWindow="394" count="2">
        <x14:dataValidation type="decimal" allowBlank="1" showInputMessage="1" showErrorMessage="1" promptTitle="Progress this period" prompt="Enter a number between 0 and 1 to reflect verified progress with this activity over this 1 km section since the last report" xr:uid="{00000000-0002-0000-0500-000009000000}">
          <x14:formula1>
            <xm:f>0</xm:f>
          </x14:formula1>
          <x14:formula2>
            <xm:f>1</xm:f>
          </x14:formula2>
          <xm:sqref>PQL983081:PTV983081 ML23 WH23 AGD23 APZ23 AZV23 BJR23 BTN23 CDJ23 CNF23 CXB23 DGX23 DQT23 EAP23 EKL23 EUH23 FED23 FNZ23 FXV23 GHR23 GRN23 HBJ23 HLF23 HVB23 IEX23 IOT23 IYP23 JIL23 JSH23 KCD23 KLZ23 KVV23 LFR23 LPN23 LZJ23 MJF23 MTB23 NCX23 NMT23 NWP23 OGL23 OQH23 PAD23 PJZ23 PTV23 QDR23 QNN23 QXJ23 RHF23 RRB23 SAX23 SKT23 SUP23 TEL23 TOH23 TYD23 UHZ23 URV23 VBR23 VLN23 VVJ23 WFF23 WPB23 WYX23 CP65559 ML65559 WH65559 AGD65559 APZ65559 AZV65559 BJR65559 BTN65559 CDJ65559 CNF65559 CXB65559 DGX65559 DQT65559 EAP65559 EKL65559 EUH65559 FED65559 FNZ65559 FXV65559 GHR65559 GRN65559 HBJ65559 HLF65559 HVB65559 IEX65559 IOT65559 IYP65559 JIL65559 JSH65559 KCD65559 KLZ65559 KVV65559 LFR65559 LPN65559 LZJ65559 MJF65559 MTB65559 NCX65559 NMT65559 NWP65559 OGL65559 OQH65559 PAD65559 PJZ65559 PTV65559 QDR65559 QNN65559 QXJ65559 RHF65559 RRB65559 SAX65559 SKT65559 SUP65559 TEL65559 TOH65559 TYD65559 UHZ65559 URV65559 VBR65559 VLN65559 VVJ65559 WFF65559 WPB65559 WYX65559 CP131095 ML131095 WH131095 AGD131095 APZ131095 AZV131095 BJR131095 BTN131095 CDJ131095 CNF131095 CXB131095 DGX131095 DQT131095 EAP131095 EKL131095 EUH131095 FED131095 FNZ131095 FXV131095 GHR131095 GRN131095 HBJ131095 HLF131095 HVB131095 IEX131095 IOT131095 IYP131095 JIL131095 JSH131095 KCD131095 KLZ131095 KVV131095 LFR131095 LPN131095 LZJ131095 MJF131095 MTB131095 NCX131095 NMT131095 NWP131095 OGL131095 OQH131095 PAD131095 PJZ131095 PTV131095 QDR131095 QNN131095 QXJ131095 RHF131095 RRB131095 SAX131095 SKT131095 SUP131095 TEL131095 TOH131095 TYD131095 UHZ131095 URV131095 VBR131095 VLN131095 VVJ131095 WFF131095 WPB131095 WYX131095 CP196631 ML196631 WH196631 AGD196631 APZ196631 AZV196631 BJR196631 BTN196631 CDJ196631 CNF196631 CXB196631 DGX196631 DQT196631 EAP196631 EKL196631 EUH196631 FED196631 FNZ196631 FXV196631 GHR196631 GRN196631 HBJ196631 HLF196631 HVB196631 IEX196631 IOT196631 IYP196631 JIL196631 JSH196631 KCD196631 KLZ196631 KVV196631 LFR196631 LPN196631 LZJ196631 MJF196631 MTB196631 NCX196631 NMT196631 NWP196631 OGL196631 OQH196631 PAD196631 PJZ196631 PTV196631 QDR196631 QNN196631 QXJ196631 RHF196631 RRB196631 SAX196631 SKT196631 SUP196631 TEL196631 TOH196631 TYD196631 UHZ196631 URV196631 VBR196631 VLN196631 VVJ196631 WFF196631 WPB196631 WYX196631 CP262167 ML262167 WH262167 AGD262167 APZ262167 AZV262167 BJR262167 BTN262167 CDJ262167 CNF262167 CXB262167 DGX262167 DQT262167 EAP262167 EKL262167 EUH262167 FED262167 FNZ262167 FXV262167 GHR262167 GRN262167 HBJ262167 HLF262167 HVB262167 IEX262167 IOT262167 IYP262167 JIL262167 JSH262167 KCD262167 KLZ262167 KVV262167 LFR262167 LPN262167 LZJ262167 MJF262167 MTB262167 NCX262167 NMT262167 NWP262167 OGL262167 OQH262167 PAD262167 PJZ262167 PTV262167 QDR262167 QNN262167 QXJ262167 RHF262167 RRB262167 SAX262167 SKT262167 SUP262167 TEL262167 TOH262167 TYD262167 UHZ262167 URV262167 VBR262167 VLN262167 VVJ262167 WFF262167 WPB262167 WYX262167 CP327703 ML327703 WH327703 AGD327703 APZ327703 AZV327703 BJR327703 BTN327703 CDJ327703 CNF327703 CXB327703 DGX327703 DQT327703 EAP327703 EKL327703 EUH327703 FED327703 FNZ327703 FXV327703 GHR327703 GRN327703 HBJ327703 HLF327703 HVB327703 IEX327703 IOT327703 IYP327703 JIL327703 JSH327703 KCD327703 KLZ327703 KVV327703 LFR327703 LPN327703 LZJ327703 MJF327703 MTB327703 NCX327703 NMT327703 NWP327703 OGL327703 OQH327703 PAD327703 PJZ327703 PTV327703 QDR327703 QNN327703 QXJ327703 RHF327703 RRB327703 SAX327703 SKT327703 SUP327703 TEL327703 TOH327703 TYD327703 UHZ327703 URV327703 VBR327703 VLN327703 VVJ327703 WFF327703 WPB327703 WYX327703 CP393239 ML393239 WH393239 AGD393239 APZ393239 AZV393239 BJR393239 BTN393239 CDJ393239 CNF393239 CXB393239 DGX393239 DQT393239 EAP393239 EKL393239 EUH393239 FED393239 FNZ393239 FXV393239 GHR393239 GRN393239 HBJ393239 HLF393239 HVB393239 IEX393239 IOT393239 IYP393239 JIL393239 JSH393239 KCD393239 KLZ393239 KVV393239 LFR393239 LPN393239 LZJ393239 MJF393239 MTB393239 NCX393239 NMT393239 NWP393239 OGL393239 OQH393239 PAD393239 PJZ393239 PTV393239 QDR393239 QNN393239 QXJ393239 RHF393239 RRB393239 SAX393239 SKT393239 SUP393239 TEL393239 TOH393239 TYD393239 UHZ393239 URV393239 VBR393239 VLN393239 VVJ393239 WFF393239 WPB393239 WYX393239 CP458775 ML458775 WH458775 AGD458775 APZ458775 AZV458775 BJR458775 BTN458775 CDJ458775 CNF458775 CXB458775 DGX458775 DQT458775 EAP458775 EKL458775 EUH458775 FED458775 FNZ458775 FXV458775 GHR458775 GRN458775 HBJ458775 HLF458775 HVB458775 IEX458775 IOT458775 IYP458775 JIL458775 JSH458775 KCD458775 KLZ458775 KVV458775 LFR458775 LPN458775 LZJ458775 MJF458775 MTB458775 NCX458775 NMT458775 NWP458775 OGL458775 OQH458775 PAD458775 PJZ458775 PTV458775 QDR458775 QNN458775 QXJ458775 RHF458775 RRB458775 SAX458775 SKT458775 SUP458775 TEL458775 TOH458775 TYD458775 UHZ458775 URV458775 VBR458775 VLN458775 VVJ458775 WFF458775 WPB458775 WYX458775 CP524311 ML524311 WH524311 AGD524311 APZ524311 AZV524311 BJR524311 BTN524311 CDJ524311 CNF524311 CXB524311 DGX524311 DQT524311 EAP524311 EKL524311 EUH524311 FED524311 FNZ524311 FXV524311 GHR524311 GRN524311 HBJ524311 HLF524311 HVB524311 IEX524311 IOT524311 IYP524311 JIL524311 JSH524311 KCD524311 KLZ524311 KVV524311 LFR524311 LPN524311 LZJ524311 MJF524311 MTB524311 NCX524311 NMT524311 NWP524311 OGL524311 OQH524311 PAD524311 PJZ524311 PTV524311 QDR524311 QNN524311 QXJ524311 RHF524311 RRB524311 SAX524311 SKT524311 SUP524311 TEL524311 TOH524311 TYD524311 UHZ524311 URV524311 VBR524311 VLN524311 VVJ524311 WFF524311 WPB524311 WYX524311 CP589847 ML589847 WH589847 AGD589847 APZ589847 AZV589847 BJR589847 BTN589847 CDJ589847 CNF589847 CXB589847 DGX589847 DQT589847 EAP589847 EKL589847 EUH589847 FED589847 FNZ589847 FXV589847 GHR589847 GRN589847 HBJ589847 HLF589847 HVB589847 IEX589847 IOT589847 IYP589847 JIL589847 JSH589847 KCD589847 KLZ589847 KVV589847 LFR589847 LPN589847 LZJ589847 MJF589847 MTB589847 NCX589847 NMT589847 NWP589847 OGL589847 OQH589847 PAD589847 PJZ589847 PTV589847 QDR589847 QNN589847 QXJ589847 RHF589847 RRB589847 SAX589847 SKT589847 SUP589847 TEL589847 TOH589847 TYD589847 UHZ589847 URV589847 VBR589847 VLN589847 VVJ589847 WFF589847 WPB589847 WYX589847 CP655383 ML655383 WH655383 AGD655383 APZ655383 AZV655383 BJR655383 BTN655383 CDJ655383 CNF655383 CXB655383 DGX655383 DQT655383 EAP655383 EKL655383 EUH655383 FED655383 FNZ655383 FXV655383 GHR655383 GRN655383 HBJ655383 HLF655383 HVB655383 IEX655383 IOT655383 IYP655383 JIL655383 JSH655383 KCD655383 KLZ655383 KVV655383 LFR655383 LPN655383 LZJ655383 MJF655383 MTB655383 NCX655383 NMT655383 NWP655383 OGL655383 OQH655383 PAD655383 PJZ655383 PTV655383 QDR655383 QNN655383 QXJ655383 RHF655383 RRB655383 SAX655383 SKT655383 SUP655383 TEL655383 TOH655383 TYD655383 UHZ655383 URV655383 VBR655383 VLN655383 VVJ655383 WFF655383 WPB655383 WYX655383 CP720919 ML720919 WH720919 AGD720919 APZ720919 AZV720919 BJR720919 BTN720919 CDJ720919 CNF720919 CXB720919 DGX720919 DQT720919 EAP720919 EKL720919 EUH720919 FED720919 FNZ720919 FXV720919 GHR720919 GRN720919 HBJ720919 HLF720919 HVB720919 IEX720919 IOT720919 IYP720919 JIL720919 JSH720919 KCD720919 KLZ720919 KVV720919 LFR720919 LPN720919 LZJ720919 MJF720919 MTB720919 NCX720919 NMT720919 NWP720919 OGL720919 OQH720919 PAD720919 PJZ720919 PTV720919 QDR720919 QNN720919 QXJ720919 RHF720919 RRB720919 SAX720919 SKT720919 SUP720919 TEL720919 TOH720919 TYD720919 UHZ720919 URV720919 VBR720919 VLN720919 VVJ720919 WFF720919 WPB720919 WYX720919 CP786455 ML786455 WH786455 AGD786455 APZ786455 AZV786455 BJR786455 BTN786455 CDJ786455 CNF786455 CXB786455 DGX786455 DQT786455 EAP786455 EKL786455 EUH786455 FED786455 FNZ786455 FXV786455 GHR786455 GRN786455 HBJ786455 HLF786455 HVB786455 IEX786455 IOT786455 IYP786455 JIL786455 JSH786455 KCD786455 KLZ786455 KVV786455 LFR786455 LPN786455 LZJ786455 MJF786455 MTB786455 NCX786455 NMT786455 NWP786455 OGL786455 OQH786455 PAD786455 PJZ786455 PTV786455 QDR786455 QNN786455 QXJ786455 RHF786455 RRB786455 SAX786455 SKT786455 SUP786455 TEL786455 TOH786455 TYD786455 UHZ786455 URV786455 VBR786455 VLN786455 VVJ786455 WFF786455 WPB786455 WYX786455 CP851991 ML851991 WH851991 AGD851991 APZ851991 AZV851991 BJR851991 BTN851991 CDJ851991 CNF851991 CXB851991 DGX851991 DQT851991 EAP851991 EKL851991 EUH851991 FED851991 FNZ851991 FXV851991 GHR851991 GRN851991 HBJ851991 HLF851991 HVB851991 IEX851991 IOT851991 IYP851991 JIL851991 JSH851991 KCD851991 KLZ851991 KVV851991 LFR851991 LPN851991 LZJ851991 MJF851991 MTB851991 NCX851991 NMT851991 NWP851991 OGL851991 OQH851991 PAD851991 PJZ851991 PTV851991 QDR851991 QNN851991 QXJ851991 RHF851991 RRB851991 SAX851991 SKT851991 SUP851991 TEL851991 TOH851991 TYD851991 UHZ851991 URV851991 VBR851991 VLN851991 VVJ851991 WFF851991 WPB851991 WYX851991 CP917527 ML917527 WH917527 AGD917527 APZ917527 AZV917527 BJR917527 BTN917527 CDJ917527 CNF917527 CXB917527 DGX917527 DQT917527 EAP917527 EKL917527 EUH917527 FED917527 FNZ917527 FXV917527 GHR917527 GRN917527 HBJ917527 HLF917527 HVB917527 IEX917527 IOT917527 IYP917527 JIL917527 JSH917527 KCD917527 KLZ917527 KVV917527 LFR917527 LPN917527 LZJ917527 MJF917527 MTB917527 NCX917527 NMT917527 NWP917527 OGL917527 OQH917527 PAD917527 PJZ917527 PTV917527 QDR917527 QNN917527 QXJ917527 RHF917527 RRB917527 SAX917527 SKT917527 SUP917527 TEL917527 TOH917527 TYD917527 UHZ917527 URV917527 VBR917527 VLN917527 VVJ917527 WFF917527 WPB917527 WYX917527 CP983063 ML983063 WH983063 AGD983063 APZ983063 AZV983063 BJR983063 BTN983063 CDJ983063 CNF983063 CXB983063 DGX983063 DQT983063 EAP983063 EKL983063 EUH983063 FED983063 FNZ983063 FXV983063 GHR983063 GRN983063 HBJ983063 HLF983063 HVB983063 IEX983063 IOT983063 IYP983063 JIL983063 JSH983063 KCD983063 KLZ983063 KVV983063 LFR983063 LPN983063 LZJ983063 MJF983063 MTB983063 NCX983063 NMT983063 NWP983063 OGL983063 OQH983063 PAD983063 PJZ983063 PTV983063 QDR983063 QNN983063 QXJ983063 RHF983063 RRB983063 SAX983063 SKT983063 SUP983063 TEL983063 TOH983063 TYD983063 UHZ983063 URV983063 VBR983063 VLN983063 VVJ983063 WFF983063 WPB983063 WYX983063 WBV983081:WFF983081 JB35:ML35 SX35:WH35 ACT35:AGD35 AMP35:APZ35 AWL35:AZV35 BGH35:BJR35 BQD35:BTN35 BZZ35:CDJ35 CJV35:CNF35 CTR35:CXB35 DDN35:DGX35 DNJ35:DQT35 DXF35:EAP35 EHB35:EKL35 EQX35:EUH35 FAT35:FED35 FKP35:FNZ35 FUL35:FXV35 GEH35:GHR35 GOD35:GRN35 GXZ35:HBJ35 HHV35:HLF35 HRR35:HVB35 IBN35:IEX35 ILJ35:IOT35 IVF35:IYP35 JFB35:JIL35 JOX35:JSH35 JYT35:KCD35 KIP35:KLZ35 KSL35:KVV35 LCH35:LFR35 LMD35:LPN35 LVZ35:LZJ35 MFV35:MJF35 MPR35:MTB35 MZN35:NCX35 NJJ35:NMT35 NTF35:NWP35 ODB35:OGL35 OMX35:OQH35 OWT35:PAD35 PGP35:PJZ35 PQL35:PTV35 QAH35:QDR35 QKD35:QNN35 QTZ35:QXJ35 RDV35:RHF35 RNR35:RRB35 RXN35:SAX35 SHJ35:SKT35 SRF35:SUP35 TBB35:TEL35 TKX35:TOH35 TUT35:TYD35 UEP35:UHZ35 UOL35:URV35 UYH35:VBR35 VID35:VLN35 VRZ35:VVJ35 WBV35:WFF35 WLR35:WPB35 WVN35:WYX35 F65571:CP65571 JB65571:ML65571 SX65571:WH65571 ACT65571:AGD65571 AMP65571:APZ65571 AWL65571:AZV65571 BGH65571:BJR65571 BQD65571:BTN65571 BZZ65571:CDJ65571 CJV65571:CNF65571 CTR65571:CXB65571 DDN65571:DGX65571 DNJ65571:DQT65571 DXF65571:EAP65571 EHB65571:EKL65571 EQX65571:EUH65571 FAT65571:FED65571 FKP65571:FNZ65571 FUL65571:FXV65571 GEH65571:GHR65571 GOD65571:GRN65571 GXZ65571:HBJ65571 HHV65571:HLF65571 HRR65571:HVB65571 IBN65571:IEX65571 ILJ65571:IOT65571 IVF65571:IYP65571 JFB65571:JIL65571 JOX65571:JSH65571 JYT65571:KCD65571 KIP65571:KLZ65571 KSL65571:KVV65571 LCH65571:LFR65571 LMD65571:LPN65571 LVZ65571:LZJ65571 MFV65571:MJF65571 MPR65571:MTB65571 MZN65571:NCX65571 NJJ65571:NMT65571 NTF65571:NWP65571 ODB65571:OGL65571 OMX65571:OQH65571 OWT65571:PAD65571 PGP65571:PJZ65571 PQL65571:PTV65571 QAH65571:QDR65571 QKD65571:QNN65571 QTZ65571:QXJ65571 RDV65571:RHF65571 RNR65571:RRB65571 RXN65571:SAX65571 SHJ65571:SKT65571 SRF65571:SUP65571 TBB65571:TEL65571 TKX65571:TOH65571 TUT65571:TYD65571 UEP65571:UHZ65571 UOL65571:URV65571 UYH65571:VBR65571 VID65571:VLN65571 VRZ65571:VVJ65571 WBV65571:WFF65571 WLR65571:WPB65571 WVN65571:WYX65571 F131107:CP131107 JB131107:ML131107 SX131107:WH131107 ACT131107:AGD131107 AMP131107:APZ131107 AWL131107:AZV131107 BGH131107:BJR131107 BQD131107:BTN131107 BZZ131107:CDJ131107 CJV131107:CNF131107 CTR131107:CXB131107 DDN131107:DGX131107 DNJ131107:DQT131107 DXF131107:EAP131107 EHB131107:EKL131107 EQX131107:EUH131107 FAT131107:FED131107 FKP131107:FNZ131107 FUL131107:FXV131107 GEH131107:GHR131107 GOD131107:GRN131107 GXZ131107:HBJ131107 HHV131107:HLF131107 HRR131107:HVB131107 IBN131107:IEX131107 ILJ131107:IOT131107 IVF131107:IYP131107 JFB131107:JIL131107 JOX131107:JSH131107 JYT131107:KCD131107 KIP131107:KLZ131107 KSL131107:KVV131107 LCH131107:LFR131107 LMD131107:LPN131107 LVZ131107:LZJ131107 MFV131107:MJF131107 MPR131107:MTB131107 MZN131107:NCX131107 NJJ131107:NMT131107 NTF131107:NWP131107 ODB131107:OGL131107 OMX131107:OQH131107 OWT131107:PAD131107 PGP131107:PJZ131107 PQL131107:PTV131107 QAH131107:QDR131107 QKD131107:QNN131107 QTZ131107:QXJ131107 RDV131107:RHF131107 RNR131107:RRB131107 RXN131107:SAX131107 SHJ131107:SKT131107 SRF131107:SUP131107 TBB131107:TEL131107 TKX131107:TOH131107 TUT131107:TYD131107 UEP131107:UHZ131107 UOL131107:URV131107 UYH131107:VBR131107 VID131107:VLN131107 VRZ131107:VVJ131107 WBV131107:WFF131107 WLR131107:WPB131107 WVN131107:WYX131107 F196643:CP196643 JB196643:ML196643 SX196643:WH196643 ACT196643:AGD196643 AMP196643:APZ196643 AWL196643:AZV196643 BGH196643:BJR196643 BQD196643:BTN196643 BZZ196643:CDJ196643 CJV196643:CNF196643 CTR196643:CXB196643 DDN196643:DGX196643 DNJ196643:DQT196643 DXF196643:EAP196643 EHB196643:EKL196643 EQX196643:EUH196643 FAT196643:FED196643 FKP196643:FNZ196643 FUL196643:FXV196643 GEH196643:GHR196643 GOD196643:GRN196643 GXZ196643:HBJ196643 HHV196643:HLF196643 HRR196643:HVB196643 IBN196643:IEX196643 ILJ196643:IOT196643 IVF196643:IYP196643 JFB196643:JIL196643 JOX196643:JSH196643 JYT196643:KCD196643 KIP196643:KLZ196643 KSL196643:KVV196643 LCH196643:LFR196643 LMD196643:LPN196643 LVZ196643:LZJ196643 MFV196643:MJF196643 MPR196643:MTB196643 MZN196643:NCX196643 NJJ196643:NMT196643 NTF196643:NWP196643 ODB196643:OGL196643 OMX196643:OQH196643 OWT196643:PAD196643 PGP196643:PJZ196643 PQL196643:PTV196643 QAH196643:QDR196643 QKD196643:QNN196643 QTZ196643:QXJ196643 RDV196643:RHF196643 RNR196643:RRB196643 RXN196643:SAX196643 SHJ196643:SKT196643 SRF196643:SUP196643 TBB196643:TEL196643 TKX196643:TOH196643 TUT196643:TYD196643 UEP196643:UHZ196643 UOL196643:URV196643 UYH196643:VBR196643 VID196643:VLN196643 VRZ196643:VVJ196643 WBV196643:WFF196643 WLR196643:WPB196643 WVN196643:WYX196643 F262179:CP262179 JB262179:ML262179 SX262179:WH262179 ACT262179:AGD262179 AMP262179:APZ262179 AWL262179:AZV262179 BGH262179:BJR262179 BQD262179:BTN262179 BZZ262179:CDJ262179 CJV262179:CNF262179 CTR262179:CXB262179 DDN262179:DGX262179 DNJ262179:DQT262179 DXF262179:EAP262179 EHB262179:EKL262179 EQX262179:EUH262179 FAT262179:FED262179 FKP262179:FNZ262179 FUL262179:FXV262179 GEH262179:GHR262179 GOD262179:GRN262179 GXZ262179:HBJ262179 HHV262179:HLF262179 HRR262179:HVB262179 IBN262179:IEX262179 ILJ262179:IOT262179 IVF262179:IYP262179 JFB262179:JIL262179 JOX262179:JSH262179 JYT262179:KCD262179 KIP262179:KLZ262179 KSL262179:KVV262179 LCH262179:LFR262179 LMD262179:LPN262179 LVZ262179:LZJ262179 MFV262179:MJF262179 MPR262179:MTB262179 MZN262179:NCX262179 NJJ262179:NMT262179 NTF262179:NWP262179 ODB262179:OGL262179 OMX262179:OQH262179 OWT262179:PAD262179 PGP262179:PJZ262179 PQL262179:PTV262179 QAH262179:QDR262179 QKD262179:QNN262179 QTZ262179:QXJ262179 RDV262179:RHF262179 RNR262179:RRB262179 RXN262179:SAX262179 SHJ262179:SKT262179 SRF262179:SUP262179 TBB262179:TEL262179 TKX262179:TOH262179 TUT262179:TYD262179 UEP262179:UHZ262179 UOL262179:URV262179 UYH262179:VBR262179 VID262179:VLN262179 VRZ262179:VVJ262179 WBV262179:WFF262179 WLR262179:WPB262179 WVN262179:WYX262179 F327715:CP327715 JB327715:ML327715 SX327715:WH327715 ACT327715:AGD327715 AMP327715:APZ327715 AWL327715:AZV327715 BGH327715:BJR327715 BQD327715:BTN327715 BZZ327715:CDJ327715 CJV327715:CNF327715 CTR327715:CXB327715 DDN327715:DGX327715 DNJ327715:DQT327715 DXF327715:EAP327715 EHB327715:EKL327715 EQX327715:EUH327715 FAT327715:FED327715 FKP327715:FNZ327715 FUL327715:FXV327715 GEH327715:GHR327715 GOD327715:GRN327715 GXZ327715:HBJ327715 HHV327715:HLF327715 HRR327715:HVB327715 IBN327715:IEX327715 ILJ327715:IOT327715 IVF327715:IYP327715 JFB327715:JIL327715 JOX327715:JSH327715 JYT327715:KCD327715 KIP327715:KLZ327715 KSL327715:KVV327715 LCH327715:LFR327715 LMD327715:LPN327715 LVZ327715:LZJ327715 MFV327715:MJF327715 MPR327715:MTB327715 MZN327715:NCX327715 NJJ327715:NMT327715 NTF327715:NWP327715 ODB327715:OGL327715 OMX327715:OQH327715 OWT327715:PAD327715 PGP327715:PJZ327715 PQL327715:PTV327715 QAH327715:QDR327715 QKD327715:QNN327715 QTZ327715:QXJ327715 RDV327715:RHF327715 RNR327715:RRB327715 RXN327715:SAX327715 SHJ327715:SKT327715 SRF327715:SUP327715 TBB327715:TEL327715 TKX327715:TOH327715 TUT327715:TYD327715 UEP327715:UHZ327715 UOL327715:URV327715 UYH327715:VBR327715 VID327715:VLN327715 VRZ327715:VVJ327715 WBV327715:WFF327715 WLR327715:WPB327715 WVN327715:WYX327715 F393251:CP393251 JB393251:ML393251 SX393251:WH393251 ACT393251:AGD393251 AMP393251:APZ393251 AWL393251:AZV393251 BGH393251:BJR393251 BQD393251:BTN393251 BZZ393251:CDJ393251 CJV393251:CNF393251 CTR393251:CXB393251 DDN393251:DGX393251 DNJ393251:DQT393251 DXF393251:EAP393251 EHB393251:EKL393251 EQX393251:EUH393251 FAT393251:FED393251 FKP393251:FNZ393251 FUL393251:FXV393251 GEH393251:GHR393251 GOD393251:GRN393251 GXZ393251:HBJ393251 HHV393251:HLF393251 HRR393251:HVB393251 IBN393251:IEX393251 ILJ393251:IOT393251 IVF393251:IYP393251 JFB393251:JIL393251 JOX393251:JSH393251 JYT393251:KCD393251 KIP393251:KLZ393251 KSL393251:KVV393251 LCH393251:LFR393251 LMD393251:LPN393251 LVZ393251:LZJ393251 MFV393251:MJF393251 MPR393251:MTB393251 MZN393251:NCX393251 NJJ393251:NMT393251 NTF393251:NWP393251 ODB393251:OGL393251 OMX393251:OQH393251 OWT393251:PAD393251 PGP393251:PJZ393251 PQL393251:PTV393251 QAH393251:QDR393251 QKD393251:QNN393251 QTZ393251:QXJ393251 RDV393251:RHF393251 RNR393251:RRB393251 RXN393251:SAX393251 SHJ393251:SKT393251 SRF393251:SUP393251 TBB393251:TEL393251 TKX393251:TOH393251 TUT393251:TYD393251 UEP393251:UHZ393251 UOL393251:URV393251 UYH393251:VBR393251 VID393251:VLN393251 VRZ393251:VVJ393251 WBV393251:WFF393251 WLR393251:WPB393251 WVN393251:WYX393251 F458787:CP458787 JB458787:ML458787 SX458787:WH458787 ACT458787:AGD458787 AMP458787:APZ458787 AWL458787:AZV458787 BGH458787:BJR458787 BQD458787:BTN458787 BZZ458787:CDJ458787 CJV458787:CNF458787 CTR458787:CXB458787 DDN458787:DGX458787 DNJ458787:DQT458787 DXF458787:EAP458787 EHB458787:EKL458787 EQX458787:EUH458787 FAT458787:FED458787 FKP458787:FNZ458787 FUL458787:FXV458787 GEH458787:GHR458787 GOD458787:GRN458787 GXZ458787:HBJ458787 HHV458787:HLF458787 HRR458787:HVB458787 IBN458787:IEX458787 ILJ458787:IOT458787 IVF458787:IYP458787 JFB458787:JIL458787 JOX458787:JSH458787 JYT458787:KCD458787 KIP458787:KLZ458787 KSL458787:KVV458787 LCH458787:LFR458787 LMD458787:LPN458787 LVZ458787:LZJ458787 MFV458787:MJF458787 MPR458787:MTB458787 MZN458787:NCX458787 NJJ458787:NMT458787 NTF458787:NWP458787 ODB458787:OGL458787 OMX458787:OQH458787 OWT458787:PAD458787 PGP458787:PJZ458787 PQL458787:PTV458787 QAH458787:QDR458787 QKD458787:QNN458787 QTZ458787:QXJ458787 RDV458787:RHF458787 RNR458787:RRB458787 RXN458787:SAX458787 SHJ458787:SKT458787 SRF458787:SUP458787 TBB458787:TEL458787 TKX458787:TOH458787 TUT458787:TYD458787 UEP458787:UHZ458787 UOL458787:URV458787 UYH458787:VBR458787 VID458787:VLN458787 VRZ458787:VVJ458787 WBV458787:WFF458787 WLR458787:WPB458787 WVN458787:WYX458787 F524323:CP524323 JB524323:ML524323 SX524323:WH524323 ACT524323:AGD524323 AMP524323:APZ524323 AWL524323:AZV524323 BGH524323:BJR524323 BQD524323:BTN524323 BZZ524323:CDJ524323 CJV524323:CNF524323 CTR524323:CXB524323 DDN524323:DGX524323 DNJ524323:DQT524323 DXF524323:EAP524323 EHB524323:EKL524323 EQX524323:EUH524323 FAT524323:FED524323 FKP524323:FNZ524323 FUL524323:FXV524323 GEH524323:GHR524323 GOD524323:GRN524323 GXZ524323:HBJ524323 HHV524323:HLF524323 HRR524323:HVB524323 IBN524323:IEX524323 ILJ524323:IOT524323 IVF524323:IYP524323 JFB524323:JIL524323 JOX524323:JSH524323 JYT524323:KCD524323 KIP524323:KLZ524323 KSL524323:KVV524323 LCH524323:LFR524323 LMD524323:LPN524323 LVZ524323:LZJ524323 MFV524323:MJF524323 MPR524323:MTB524323 MZN524323:NCX524323 NJJ524323:NMT524323 NTF524323:NWP524323 ODB524323:OGL524323 OMX524323:OQH524323 OWT524323:PAD524323 PGP524323:PJZ524323 PQL524323:PTV524323 QAH524323:QDR524323 QKD524323:QNN524323 QTZ524323:QXJ524323 RDV524323:RHF524323 RNR524323:RRB524323 RXN524323:SAX524323 SHJ524323:SKT524323 SRF524323:SUP524323 TBB524323:TEL524323 TKX524323:TOH524323 TUT524323:TYD524323 UEP524323:UHZ524323 UOL524323:URV524323 UYH524323:VBR524323 VID524323:VLN524323 VRZ524323:VVJ524323 WBV524323:WFF524323 WLR524323:WPB524323 WVN524323:WYX524323 F589859:CP589859 JB589859:ML589859 SX589859:WH589859 ACT589859:AGD589859 AMP589859:APZ589859 AWL589859:AZV589859 BGH589859:BJR589859 BQD589859:BTN589859 BZZ589859:CDJ589859 CJV589859:CNF589859 CTR589859:CXB589859 DDN589859:DGX589859 DNJ589859:DQT589859 DXF589859:EAP589859 EHB589859:EKL589859 EQX589859:EUH589859 FAT589859:FED589859 FKP589859:FNZ589859 FUL589859:FXV589859 GEH589859:GHR589859 GOD589859:GRN589859 GXZ589859:HBJ589859 HHV589859:HLF589859 HRR589859:HVB589859 IBN589859:IEX589859 ILJ589859:IOT589859 IVF589859:IYP589859 JFB589859:JIL589859 JOX589859:JSH589859 JYT589859:KCD589859 KIP589859:KLZ589859 KSL589859:KVV589859 LCH589859:LFR589859 LMD589859:LPN589859 LVZ589859:LZJ589859 MFV589859:MJF589859 MPR589859:MTB589859 MZN589859:NCX589859 NJJ589859:NMT589859 NTF589859:NWP589859 ODB589859:OGL589859 OMX589859:OQH589859 OWT589859:PAD589859 PGP589859:PJZ589859 PQL589859:PTV589859 QAH589859:QDR589859 QKD589859:QNN589859 QTZ589859:QXJ589859 RDV589859:RHF589859 RNR589859:RRB589859 RXN589859:SAX589859 SHJ589859:SKT589859 SRF589859:SUP589859 TBB589859:TEL589859 TKX589859:TOH589859 TUT589859:TYD589859 UEP589859:UHZ589859 UOL589859:URV589859 UYH589859:VBR589859 VID589859:VLN589859 VRZ589859:VVJ589859 WBV589859:WFF589859 WLR589859:WPB589859 WVN589859:WYX589859 F655395:CP655395 JB655395:ML655395 SX655395:WH655395 ACT655395:AGD655395 AMP655395:APZ655395 AWL655395:AZV655395 BGH655395:BJR655395 BQD655395:BTN655395 BZZ655395:CDJ655395 CJV655395:CNF655395 CTR655395:CXB655395 DDN655395:DGX655395 DNJ655395:DQT655395 DXF655395:EAP655395 EHB655395:EKL655395 EQX655395:EUH655395 FAT655395:FED655395 FKP655395:FNZ655395 FUL655395:FXV655395 GEH655395:GHR655395 GOD655395:GRN655395 GXZ655395:HBJ655395 HHV655395:HLF655395 HRR655395:HVB655395 IBN655395:IEX655395 ILJ655395:IOT655395 IVF655395:IYP655395 JFB655395:JIL655395 JOX655395:JSH655395 JYT655395:KCD655395 KIP655395:KLZ655395 KSL655395:KVV655395 LCH655395:LFR655395 LMD655395:LPN655395 LVZ655395:LZJ655395 MFV655395:MJF655395 MPR655395:MTB655395 MZN655395:NCX655395 NJJ655395:NMT655395 NTF655395:NWP655395 ODB655395:OGL655395 OMX655395:OQH655395 OWT655395:PAD655395 PGP655395:PJZ655395 PQL655395:PTV655395 QAH655395:QDR655395 QKD655395:QNN655395 QTZ655395:QXJ655395 RDV655395:RHF655395 RNR655395:RRB655395 RXN655395:SAX655395 SHJ655395:SKT655395 SRF655395:SUP655395 TBB655395:TEL655395 TKX655395:TOH655395 TUT655395:TYD655395 UEP655395:UHZ655395 UOL655395:URV655395 UYH655395:VBR655395 VID655395:VLN655395 VRZ655395:VVJ655395 WBV655395:WFF655395 WLR655395:WPB655395 WVN655395:WYX655395 F720931:CP720931 JB720931:ML720931 SX720931:WH720931 ACT720931:AGD720931 AMP720931:APZ720931 AWL720931:AZV720931 BGH720931:BJR720931 BQD720931:BTN720931 BZZ720931:CDJ720931 CJV720931:CNF720931 CTR720931:CXB720931 DDN720931:DGX720931 DNJ720931:DQT720931 DXF720931:EAP720931 EHB720931:EKL720931 EQX720931:EUH720931 FAT720931:FED720931 FKP720931:FNZ720931 FUL720931:FXV720931 GEH720931:GHR720931 GOD720931:GRN720931 GXZ720931:HBJ720931 HHV720931:HLF720931 HRR720931:HVB720931 IBN720931:IEX720931 ILJ720931:IOT720931 IVF720931:IYP720931 JFB720931:JIL720931 JOX720931:JSH720931 JYT720931:KCD720931 KIP720931:KLZ720931 KSL720931:KVV720931 LCH720931:LFR720931 LMD720931:LPN720931 LVZ720931:LZJ720931 MFV720931:MJF720931 MPR720931:MTB720931 MZN720931:NCX720931 NJJ720931:NMT720931 NTF720931:NWP720931 ODB720931:OGL720931 OMX720931:OQH720931 OWT720931:PAD720931 PGP720931:PJZ720931 PQL720931:PTV720931 QAH720931:QDR720931 QKD720931:QNN720931 QTZ720931:QXJ720931 RDV720931:RHF720931 RNR720931:RRB720931 RXN720931:SAX720931 SHJ720931:SKT720931 SRF720931:SUP720931 TBB720931:TEL720931 TKX720931:TOH720931 TUT720931:TYD720931 UEP720931:UHZ720931 UOL720931:URV720931 UYH720931:VBR720931 VID720931:VLN720931 VRZ720931:VVJ720931 WBV720931:WFF720931 WLR720931:WPB720931 WVN720931:WYX720931 F786467:CP786467 JB786467:ML786467 SX786467:WH786467 ACT786467:AGD786467 AMP786467:APZ786467 AWL786467:AZV786467 BGH786467:BJR786467 BQD786467:BTN786467 BZZ786467:CDJ786467 CJV786467:CNF786467 CTR786467:CXB786467 DDN786467:DGX786467 DNJ786467:DQT786467 DXF786467:EAP786467 EHB786467:EKL786467 EQX786467:EUH786467 FAT786467:FED786467 FKP786467:FNZ786467 FUL786467:FXV786467 GEH786467:GHR786467 GOD786467:GRN786467 GXZ786467:HBJ786467 HHV786467:HLF786467 HRR786467:HVB786467 IBN786467:IEX786467 ILJ786467:IOT786467 IVF786467:IYP786467 JFB786467:JIL786467 JOX786467:JSH786467 JYT786467:KCD786467 KIP786467:KLZ786467 KSL786467:KVV786467 LCH786467:LFR786467 LMD786467:LPN786467 LVZ786467:LZJ786467 MFV786467:MJF786467 MPR786467:MTB786467 MZN786467:NCX786467 NJJ786467:NMT786467 NTF786467:NWP786467 ODB786467:OGL786467 OMX786467:OQH786467 OWT786467:PAD786467 PGP786467:PJZ786467 PQL786467:PTV786467 QAH786467:QDR786467 QKD786467:QNN786467 QTZ786467:QXJ786467 RDV786467:RHF786467 RNR786467:RRB786467 RXN786467:SAX786467 SHJ786467:SKT786467 SRF786467:SUP786467 TBB786467:TEL786467 TKX786467:TOH786467 TUT786467:TYD786467 UEP786467:UHZ786467 UOL786467:URV786467 UYH786467:VBR786467 VID786467:VLN786467 VRZ786467:VVJ786467 WBV786467:WFF786467 WLR786467:WPB786467 WVN786467:WYX786467 F852003:CP852003 JB852003:ML852003 SX852003:WH852003 ACT852003:AGD852003 AMP852003:APZ852003 AWL852003:AZV852003 BGH852003:BJR852003 BQD852003:BTN852003 BZZ852003:CDJ852003 CJV852003:CNF852003 CTR852003:CXB852003 DDN852003:DGX852003 DNJ852003:DQT852003 DXF852003:EAP852003 EHB852003:EKL852003 EQX852003:EUH852003 FAT852003:FED852003 FKP852003:FNZ852003 FUL852003:FXV852003 GEH852003:GHR852003 GOD852003:GRN852003 GXZ852003:HBJ852003 HHV852003:HLF852003 HRR852003:HVB852003 IBN852003:IEX852003 ILJ852003:IOT852003 IVF852003:IYP852003 JFB852003:JIL852003 JOX852003:JSH852003 JYT852003:KCD852003 KIP852003:KLZ852003 KSL852003:KVV852003 LCH852003:LFR852003 LMD852003:LPN852003 LVZ852003:LZJ852003 MFV852003:MJF852003 MPR852003:MTB852003 MZN852003:NCX852003 NJJ852003:NMT852003 NTF852003:NWP852003 ODB852003:OGL852003 OMX852003:OQH852003 OWT852003:PAD852003 PGP852003:PJZ852003 PQL852003:PTV852003 QAH852003:QDR852003 QKD852003:QNN852003 QTZ852003:QXJ852003 RDV852003:RHF852003 RNR852003:RRB852003 RXN852003:SAX852003 SHJ852003:SKT852003 SRF852003:SUP852003 TBB852003:TEL852003 TKX852003:TOH852003 TUT852003:TYD852003 UEP852003:UHZ852003 UOL852003:URV852003 UYH852003:VBR852003 VID852003:VLN852003 VRZ852003:VVJ852003 WBV852003:WFF852003 WLR852003:WPB852003 WVN852003:WYX852003 F917539:CP917539 JB917539:ML917539 SX917539:WH917539 ACT917539:AGD917539 AMP917539:APZ917539 AWL917539:AZV917539 BGH917539:BJR917539 BQD917539:BTN917539 BZZ917539:CDJ917539 CJV917539:CNF917539 CTR917539:CXB917539 DDN917539:DGX917539 DNJ917539:DQT917539 DXF917539:EAP917539 EHB917539:EKL917539 EQX917539:EUH917539 FAT917539:FED917539 FKP917539:FNZ917539 FUL917539:FXV917539 GEH917539:GHR917539 GOD917539:GRN917539 GXZ917539:HBJ917539 HHV917539:HLF917539 HRR917539:HVB917539 IBN917539:IEX917539 ILJ917539:IOT917539 IVF917539:IYP917539 JFB917539:JIL917539 JOX917539:JSH917539 JYT917539:KCD917539 KIP917539:KLZ917539 KSL917539:KVV917539 LCH917539:LFR917539 LMD917539:LPN917539 LVZ917539:LZJ917539 MFV917539:MJF917539 MPR917539:MTB917539 MZN917539:NCX917539 NJJ917539:NMT917539 NTF917539:NWP917539 ODB917539:OGL917539 OMX917539:OQH917539 OWT917539:PAD917539 PGP917539:PJZ917539 PQL917539:PTV917539 QAH917539:QDR917539 QKD917539:QNN917539 QTZ917539:QXJ917539 RDV917539:RHF917539 RNR917539:RRB917539 RXN917539:SAX917539 SHJ917539:SKT917539 SRF917539:SUP917539 TBB917539:TEL917539 TKX917539:TOH917539 TUT917539:TYD917539 UEP917539:UHZ917539 UOL917539:URV917539 UYH917539:VBR917539 VID917539:VLN917539 VRZ917539:VVJ917539 WBV917539:WFF917539 WLR917539:WPB917539 WVN917539:WYX917539 F983075:CP983075 JB983075:ML983075 SX983075:WH983075 ACT983075:AGD983075 AMP983075:APZ983075 AWL983075:AZV983075 BGH983075:BJR983075 BQD983075:BTN983075 BZZ983075:CDJ983075 CJV983075:CNF983075 CTR983075:CXB983075 DDN983075:DGX983075 DNJ983075:DQT983075 DXF983075:EAP983075 EHB983075:EKL983075 EQX983075:EUH983075 FAT983075:FED983075 FKP983075:FNZ983075 FUL983075:FXV983075 GEH983075:GHR983075 GOD983075:GRN983075 GXZ983075:HBJ983075 HHV983075:HLF983075 HRR983075:HVB983075 IBN983075:IEX983075 ILJ983075:IOT983075 IVF983075:IYP983075 JFB983075:JIL983075 JOX983075:JSH983075 JYT983075:KCD983075 KIP983075:KLZ983075 KSL983075:KVV983075 LCH983075:LFR983075 LMD983075:LPN983075 LVZ983075:LZJ983075 MFV983075:MJF983075 MPR983075:MTB983075 MZN983075:NCX983075 NJJ983075:NMT983075 NTF983075:NWP983075 ODB983075:OGL983075 OMX983075:OQH983075 OWT983075:PAD983075 PGP983075:PJZ983075 PQL983075:PTV983075 QAH983075:QDR983075 QKD983075:QNN983075 QTZ983075:QXJ983075 RDV983075:RHF983075 RNR983075:RRB983075 RXN983075:SAX983075 SHJ983075:SKT983075 SRF983075:SUP983075 TBB983075:TEL983075 TKX983075:TOH983075 TUT983075:TYD983075 UEP983075:UHZ983075 UOL983075:URV983075 UYH983075:VBR983075 VID983075:VLN983075 VRZ983075:VVJ983075 WBV983075:WFF983075 WLR983075:WPB983075 WVN983075:WYX983075 VRZ983081:VVJ983081 JB32:ML32 SX32:WH32 ACT32:AGD32 AMP32:APZ32 AWL32:AZV32 BGH32:BJR32 BQD32:BTN32 BZZ32:CDJ32 CJV32:CNF32 CTR32:CXB32 DDN32:DGX32 DNJ32:DQT32 DXF32:EAP32 EHB32:EKL32 EQX32:EUH32 FAT32:FED32 FKP32:FNZ32 FUL32:FXV32 GEH32:GHR32 GOD32:GRN32 GXZ32:HBJ32 HHV32:HLF32 HRR32:HVB32 IBN32:IEX32 ILJ32:IOT32 IVF32:IYP32 JFB32:JIL32 JOX32:JSH32 JYT32:KCD32 KIP32:KLZ32 KSL32:KVV32 LCH32:LFR32 LMD32:LPN32 LVZ32:LZJ32 MFV32:MJF32 MPR32:MTB32 MZN32:NCX32 NJJ32:NMT32 NTF32:NWP32 ODB32:OGL32 OMX32:OQH32 OWT32:PAD32 PGP32:PJZ32 PQL32:PTV32 QAH32:QDR32 QKD32:QNN32 QTZ32:QXJ32 RDV32:RHF32 RNR32:RRB32 RXN32:SAX32 SHJ32:SKT32 SRF32:SUP32 TBB32:TEL32 TKX32:TOH32 TUT32:TYD32 UEP32:UHZ32 UOL32:URV32 UYH32:VBR32 VID32:VLN32 VRZ32:VVJ32 WBV32:WFF32 WLR32:WPB32 WVN32:WYX32 F65568:CP65568 JB65568:ML65568 SX65568:WH65568 ACT65568:AGD65568 AMP65568:APZ65568 AWL65568:AZV65568 BGH65568:BJR65568 BQD65568:BTN65568 BZZ65568:CDJ65568 CJV65568:CNF65568 CTR65568:CXB65568 DDN65568:DGX65568 DNJ65568:DQT65568 DXF65568:EAP65568 EHB65568:EKL65568 EQX65568:EUH65568 FAT65568:FED65568 FKP65568:FNZ65568 FUL65568:FXV65568 GEH65568:GHR65568 GOD65568:GRN65568 GXZ65568:HBJ65568 HHV65568:HLF65568 HRR65568:HVB65568 IBN65568:IEX65568 ILJ65568:IOT65568 IVF65568:IYP65568 JFB65568:JIL65568 JOX65568:JSH65568 JYT65568:KCD65568 KIP65568:KLZ65568 KSL65568:KVV65568 LCH65568:LFR65568 LMD65568:LPN65568 LVZ65568:LZJ65568 MFV65568:MJF65568 MPR65568:MTB65568 MZN65568:NCX65568 NJJ65568:NMT65568 NTF65568:NWP65568 ODB65568:OGL65568 OMX65568:OQH65568 OWT65568:PAD65568 PGP65568:PJZ65568 PQL65568:PTV65568 QAH65568:QDR65568 QKD65568:QNN65568 QTZ65568:QXJ65568 RDV65568:RHF65568 RNR65568:RRB65568 RXN65568:SAX65568 SHJ65568:SKT65568 SRF65568:SUP65568 TBB65568:TEL65568 TKX65568:TOH65568 TUT65568:TYD65568 UEP65568:UHZ65568 UOL65568:URV65568 UYH65568:VBR65568 VID65568:VLN65568 VRZ65568:VVJ65568 WBV65568:WFF65568 WLR65568:WPB65568 WVN65568:WYX65568 F131104:CP131104 JB131104:ML131104 SX131104:WH131104 ACT131104:AGD131104 AMP131104:APZ131104 AWL131104:AZV131104 BGH131104:BJR131104 BQD131104:BTN131104 BZZ131104:CDJ131104 CJV131104:CNF131104 CTR131104:CXB131104 DDN131104:DGX131104 DNJ131104:DQT131104 DXF131104:EAP131104 EHB131104:EKL131104 EQX131104:EUH131104 FAT131104:FED131104 FKP131104:FNZ131104 FUL131104:FXV131104 GEH131104:GHR131104 GOD131104:GRN131104 GXZ131104:HBJ131104 HHV131104:HLF131104 HRR131104:HVB131104 IBN131104:IEX131104 ILJ131104:IOT131104 IVF131104:IYP131104 JFB131104:JIL131104 JOX131104:JSH131104 JYT131104:KCD131104 KIP131104:KLZ131104 KSL131104:KVV131104 LCH131104:LFR131104 LMD131104:LPN131104 LVZ131104:LZJ131104 MFV131104:MJF131104 MPR131104:MTB131104 MZN131104:NCX131104 NJJ131104:NMT131104 NTF131104:NWP131104 ODB131104:OGL131104 OMX131104:OQH131104 OWT131104:PAD131104 PGP131104:PJZ131104 PQL131104:PTV131104 QAH131104:QDR131104 QKD131104:QNN131104 QTZ131104:QXJ131104 RDV131104:RHF131104 RNR131104:RRB131104 RXN131104:SAX131104 SHJ131104:SKT131104 SRF131104:SUP131104 TBB131104:TEL131104 TKX131104:TOH131104 TUT131104:TYD131104 UEP131104:UHZ131104 UOL131104:URV131104 UYH131104:VBR131104 VID131104:VLN131104 VRZ131104:VVJ131104 WBV131104:WFF131104 WLR131104:WPB131104 WVN131104:WYX131104 F196640:CP196640 JB196640:ML196640 SX196640:WH196640 ACT196640:AGD196640 AMP196640:APZ196640 AWL196640:AZV196640 BGH196640:BJR196640 BQD196640:BTN196640 BZZ196640:CDJ196640 CJV196640:CNF196640 CTR196640:CXB196640 DDN196640:DGX196640 DNJ196640:DQT196640 DXF196640:EAP196640 EHB196640:EKL196640 EQX196640:EUH196640 FAT196640:FED196640 FKP196640:FNZ196640 FUL196640:FXV196640 GEH196640:GHR196640 GOD196640:GRN196640 GXZ196640:HBJ196640 HHV196640:HLF196640 HRR196640:HVB196640 IBN196640:IEX196640 ILJ196640:IOT196640 IVF196640:IYP196640 JFB196640:JIL196640 JOX196640:JSH196640 JYT196640:KCD196640 KIP196640:KLZ196640 KSL196640:KVV196640 LCH196640:LFR196640 LMD196640:LPN196640 LVZ196640:LZJ196640 MFV196640:MJF196640 MPR196640:MTB196640 MZN196640:NCX196640 NJJ196640:NMT196640 NTF196640:NWP196640 ODB196640:OGL196640 OMX196640:OQH196640 OWT196640:PAD196640 PGP196640:PJZ196640 PQL196640:PTV196640 QAH196640:QDR196640 QKD196640:QNN196640 QTZ196640:QXJ196640 RDV196640:RHF196640 RNR196640:RRB196640 RXN196640:SAX196640 SHJ196640:SKT196640 SRF196640:SUP196640 TBB196640:TEL196640 TKX196640:TOH196640 TUT196640:TYD196640 UEP196640:UHZ196640 UOL196640:URV196640 UYH196640:VBR196640 VID196640:VLN196640 VRZ196640:VVJ196640 WBV196640:WFF196640 WLR196640:WPB196640 WVN196640:WYX196640 F262176:CP262176 JB262176:ML262176 SX262176:WH262176 ACT262176:AGD262176 AMP262176:APZ262176 AWL262176:AZV262176 BGH262176:BJR262176 BQD262176:BTN262176 BZZ262176:CDJ262176 CJV262176:CNF262176 CTR262176:CXB262176 DDN262176:DGX262176 DNJ262176:DQT262176 DXF262176:EAP262176 EHB262176:EKL262176 EQX262176:EUH262176 FAT262176:FED262176 FKP262176:FNZ262176 FUL262176:FXV262176 GEH262176:GHR262176 GOD262176:GRN262176 GXZ262176:HBJ262176 HHV262176:HLF262176 HRR262176:HVB262176 IBN262176:IEX262176 ILJ262176:IOT262176 IVF262176:IYP262176 JFB262176:JIL262176 JOX262176:JSH262176 JYT262176:KCD262176 KIP262176:KLZ262176 KSL262176:KVV262176 LCH262176:LFR262176 LMD262176:LPN262176 LVZ262176:LZJ262176 MFV262176:MJF262176 MPR262176:MTB262176 MZN262176:NCX262176 NJJ262176:NMT262176 NTF262176:NWP262176 ODB262176:OGL262176 OMX262176:OQH262176 OWT262176:PAD262176 PGP262176:PJZ262176 PQL262176:PTV262176 QAH262176:QDR262176 QKD262176:QNN262176 QTZ262176:QXJ262176 RDV262176:RHF262176 RNR262176:RRB262176 RXN262176:SAX262176 SHJ262176:SKT262176 SRF262176:SUP262176 TBB262176:TEL262176 TKX262176:TOH262176 TUT262176:TYD262176 UEP262176:UHZ262176 UOL262176:URV262176 UYH262176:VBR262176 VID262176:VLN262176 VRZ262176:VVJ262176 WBV262176:WFF262176 WLR262176:WPB262176 WVN262176:WYX262176 F327712:CP327712 JB327712:ML327712 SX327712:WH327712 ACT327712:AGD327712 AMP327712:APZ327712 AWL327712:AZV327712 BGH327712:BJR327712 BQD327712:BTN327712 BZZ327712:CDJ327712 CJV327712:CNF327712 CTR327712:CXB327712 DDN327712:DGX327712 DNJ327712:DQT327712 DXF327712:EAP327712 EHB327712:EKL327712 EQX327712:EUH327712 FAT327712:FED327712 FKP327712:FNZ327712 FUL327712:FXV327712 GEH327712:GHR327712 GOD327712:GRN327712 GXZ327712:HBJ327712 HHV327712:HLF327712 HRR327712:HVB327712 IBN327712:IEX327712 ILJ327712:IOT327712 IVF327712:IYP327712 JFB327712:JIL327712 JOX327712:JSH327712 JYT327712:KCD327712 KIP327712:KLZ327712 KSL327712:KVV327712 LCH327712:LFR327712 LMD327712:LPN327712 LVZ327712:LZJ327712 MFV327712:MJF327712 MPR327712:MTB327712 MZN327712:NCX327712 NJJ327712:NMT327712 NTF327712:NWP327712 ODB327712:OGL327712 OMX327712:OQH327712 OWT327712:PAD327712 PGP327712:PJZ327712 PQL327712:PTV327712 QAH327712:QDR327712 QKD327712:QNN327712 QTZ327712:QXJ327712 RDV327712:RHF327712 RNR327712:RRB327712 RXN327712:SAX327712 SHJ327712:SKT327712 SRF327712:SUP327712 TBB327712:TEL327712 TKX327712:TOH327712 TUT327712:TYD327712 UEP327712:UHZ327712 UOL327712:URV327712 UYH327712:VBR327712 VID327712:VLN327712 VRZ327712:VVJ327712 WBV327712:WFF327712 WLR327712:WPB327712 WVN327712:WYX327712 F393248:CP393248 JB393248:ML393248 SX393248:WH393248 ACT393248:AGD393248 AMP393248:APZ393248 AWL393248:AZV393248 BGH393248:BJR393248 BQD393248:BTN393248 BZZ393248:CDJ393248 CJV393248:CNF393248 CTR393248:CXB393248 DDN393248:DGX393248 DNJ393248:DQT393248 DXF393248:EAP393248 EHB393248:EKL393248 EQX393248:EUH393248 FAT393248:FED393248 FKP393248:FNZ393248 FUL393248:FXV393248 GEH393248:GHR393248 GOD393248:GRN393248 GXZ393248:HBJ393248 HHV393248:HLF393248 HRR393248:HVB393248 IBN393248:IEX393248 ILJ393248:IOT393248 IVF393248:IYP393248 JFB393248:JIL393248 JOX393248:JSH393248 JYT393248:KCD393248 KIP393248:KLZ393248 KSL393248:KVV393248 LCH393248:LFR393248 LMD393248:LPN393248 LVZ393248:LZJ393248 MFV393248:MJF393248 MPR393248:MTB393248 MZN393248:NCX393248 NJJ393248:NMT393248 NTF393248:NWP393248 ODB393248:OGL393248 OMX393248:OQH393248 OWT393248:PAD393248 PGP393248:PJZ393248 PQL393248:PTV393248 QAH393248:QDR393248 QKD393248:QNN393248 QTZ393248:QXJ393248 RDV393248:RHF393248 RNR393248:RRB393248 RXN393248:SAX393248 SHJ393248:SKT393248 SRF393248:SUP393248 TBB393248:TEL393248 TKX393248:TOH393248 TUT393248:TYD393248 UEP393248:UHZ393248 UOL393248:URV393248 UYH393248:VBR393248 VID393248:VLN393248 VRZ393248:VVJ393248 WBV393248:WFF393248 WLR393248:WPB393248 WVN393248:WYX393248 F458784:CP458784 JB458784:ML458784 SX458784:WH458784 ACT458784:AGD458784 AMP458784:APZ458784 AWL458784:AZV458784 BGH458784:BJR458784 BQD458784:BTN458784 BZZ458784:CDJ458784 CJV458784:CNF458784 CTR458784:CXB458784 DDN458784:DGX458784 DNJ458784:DQT458784 DXF458784:EAP458784 EHB458784:EKL458784 EQX458784:EUH458784 FAT458784:FED458784 FKP458784:FNZ458784 FUL458784:FXV458784 GEH458784:GHR458784 GOD458784:GRN458784 GXZ458784:HBJ458784 HHV458784:HLF458784 HRR458784:HVB458784 IBN458784:IEX458784 ILJ458784:IOT458784 IVF458784:IYP458784 JFB458784:JIL458784 JOX458784:JSH458784 JYT458784:KCD458784 KIP458784:KLZ458784 KSL458784:KVV458784 LCH458784:LFR458784 LMD458784:LPN458784 LVZ458784:LZJ458784 MFV458784:MJF458784 MPR458784:MTB458784 MZN458784:NCX458784 NJJ458784:NMT458784 NTF458784:NWP458784 ODB458784:OGL458784 OMX458784:OQH458784 OWT458784:PAD458784 PGP458784:PJZ458784 PQL458784:PTV458784 QAH458784:QDR458784 QKD458784:QNN458784 QTZ458784:QXJ458784 RDV458784:RHF458784 RNR458784:RRB458784 RXN458784:SAX458784 SHJ458784:SKT458784 SRF458784:SUP458784 TBB458784:TEL458784 TKX458784:TOH458784 TUT458784:TYD458784 UEP458784:UHZ458784 UOL458784:URV458784 UYH458784:VBR458784 VID458784:VLN458784 VRZ458784:VVJ458784 WBV458784:WFF458784 WLR458784:WPB458784 WVN458784:WYX458784 F524320:CP524320 JB524320:ML524320 SX524320:WH524320 ACT524320:AGD524320 AMP524320:APZ524320 AWL524320:AZV524320 BGH524320:BJR524320 BQD524320:BTN524320 BZZ524320:CDJ524320 CJV524320:CNF524320 CTR524320:CXB524320 DDN524320:DGX524320 DNJ524320:DQT524320 DXF524320:EAP524320 EHB524320:EKL524320 EQX524320:EUH524320 FAT524320:FED524320 FKP524320:FNZ524320 FUL524320:FXV524320 GEH524320:GHR524320 GOD524320:GRN524320 GXZ524320:HBJ524320 HHV524320:HLF524320 HRR524320:HVB524320 IBN524320:IEX524320 ILJ524320:IOT524320 IVF524320:IYP524320 JFB524320:JIL524320 JOX524320:JSH524320 JYT524320:KCD524320 KIP524320:KLZ524320 KSL524320:KVV524320 LCH524320:LFR524320 LMD524320:LPN524320 LVZ524320:LZJ524320 MFV524320:MJF524320 MPR524320:MTB524320 MZN524320:NCX524320 NJJ524320:NMT524320 NTF524320:NWP524320 ODB524320:OGL524320 OMX524320:OQH524320 OWT524320:PAD524320 PGP524320:PJZ524320 PQL524320:PTV524320 QAH524320:QDR524320 QKD524320:QNN524320 QTZ524320:QXJ524320 RDV524320:RHF524320 RNR524320:RRB524320 RXN524320:SAX524320 SHJ524320:SKT524320 SRF524320:SUP524320 TBB524320:TEL524320 TKX524320:TOH524320 TUT524320:TYD524320 UEP524320:UHZ524320 UOL524320:URV524320 UYH524320:VBR524320 VID524320:VLN524320 VRZ524320:VVJ524320 WBV524320:WFF524320 WLR524320:WPB524320 WVN524320:WYX524320 F589856:CP589856 JB589856:ML589856 SX589856:WH589856 ACT589856:AGD589856 AMP589856:APZ589856 AWL589856:AZV589856 BGH589856:BJR589856 BQD589856:BTN589856 BZZ589856:CDJ589856 CJV589856:CNF589856 CTR589856:CXB589856 DDN589856:DGX589856 DNJ589856:DQT589856 DXF589856:EAP589856 EHB589856:EKL589856 EQX589856:EUH589856 FAT589856:FED589856 FKP589856:FNZ589856 FUL589856:FXV589856 GEH589856:GHR589856 GOD589856:GRN589856 GXZ589856:HBJ589856 HHV589856:HLF589856 HRR589856:HVB589856 IBN589856:IEX589856 ILJ589856:IOT589856 IVF589856:IYP589856 JFB589856:JIL589856 JOX589856:JSH589856 JYT589856:KCD589856 KIP589856:KLZ589856 KSL589856:KVV589856 LCH589856:LFR589856 LMD589856:LPN589856 LVZ589856:LZJ589856 MFV589856:MJF589856 MPR589856:MTB589856 MZN589856:NCX589856 NJJ589856:NMT589856 NTF589856:NWP589856 ODB589856:OGL589856 OMX589856:OQH589856 OWT589856:PAD589856 PGP589856:PJZ589856 PQL589856:PTV589856 QAH589856:QDR589856 QKD589856:QNN589856 QTZ589856:QXJ589856 RDV589856:RHF589856 RNR589856:RRB589856 RXN589856:SAX589856 SHJ589856:SKT589856 SRF589856:SUP589856 TBB589856:TEL589856 TKX589856:TOH589856 TUT589856:TYD589856 UEP589856:UHZ589856 UOL589856:URV589856 UYH589856:VBR589856 VID589856:VLN589856 VRZ589856:VVJ589856 WBV589856:WFF589856 WLR589856:WPB589856 WVN589856:WYX589856 F655392:CP655392 JB655392:ML655392 SX655392:WH655392 ACT655392:AGD655392 AMP655392:APZ655392 AWL655392:AZV655392 BGH655392:BJR655392 BQD655392:BTN655392 BZZ655392:CDJ655392 CJV655392:CNF655392 CTR655392:CXB655392 DDN655392:DGX655392 DNJ655392:DQT655392 DXF655392:EAP655392 EHB655392:EKL655392 EQX655392:EUH655392 FAT655392:FED655392 FKP655392:FNZ655392 FUL655392:FXV655392 GEH655392:GHR655392 GOD655392:GRN655392 GXZ655392:HBJ655392 HHV655392:HLF655392 HRR655392:HVB655392 IBN655392:IEX655392 ILJ655392:IOT655392 IVF655392:IYP655392 JFB655392:JIL655392 JOX655392:JSH655392 JYT655392:KCD655392 KIP655392:KLZ655392 KSL655392:KVV655392 LCH655392:LFR655392 LMD655392:LPN655392 LVZ655392:LZJ655392 MFV655392:MJF655392 MPR655392:MTB655392 MZN655392:NCX655392 NJJ655392:NMT655392 NTF655392:NWP655392 ODB655392:OGL655392 OMX655392:OQH655392 OWT655392:PAD655392 PGP655392:PJZ655392 PQL655392:PTV655392 QAH655392:QDR655392 QKD655392:QNN655392 QTZ655392:QXJ655392 RDV655392:RHF655392 RNR655392:RRB655392 RXN655392:SAX655392 SHJ655392:SKT655392 SRF655392:SUP655392 TBB655392:TEL655392 TKX655392:TOH655392 TUT655392:TYD655392 UEP655392:UHZ655392 UOL655392:URV655392 UYH655392:VBR655392 VID655392:VLN655392 VRZ655392:VVJ655392 WBV655392:WFF655392 WLR655392:WPB655392 WVN655392:WYX655392 F720928:CP720928 JB720928:ML720928 SX720928:WH720928 ACT720928:AGD720928 AMP720928:APZ720928 AWL720928:AZV720928 BGH720928:BJR720928 BQD720928:BTN720928 BZZ720928:CDJ720928 CJV720928:CNF720928 CTR720928:CXB720928 DDN720928:DGX720928 DNJ720928:DQT720928 DXF720928:EAP720928 EHB720928:EKL720928 EQX720928:EUH720928 FAT720928:FED720928 FKP720928:FNZ720928 FUL720928:FXV720928 GEH720928:GHR720928 GOD720928:GRN720928 GXZ720928:HBJ720928 HHV720928:HLF720928 HRR720928:HVB720928 IBN720928:IEX720928 ILJ720928:IOT720928 IVF720928:IYP720928 JFB720928:JIL720928 JOX720928:JSH720928 JYT720928:KCD720928 KIP720928:KLZ720928 KSL720928:KVV720928 LCH720928:LFR720928 LMD720928:LPN720928 LVZ720928:LZJ720928 MFV720928:MJF720928 MPR720928:MTB720928 MZN720928:NCX720928 NJJ720928:NMT720928 NTF720928:NWP720928 ODB720928:OGL720928 OMX720928:OQH720928 OWT720928:PAD720928 PGP720928:PJZ720928 PQL720928:PTV720928 QAH720928:QDR720928 QKD720928:QNN720928 QTZ720928:QXJ720928 RDV720928:RHF720928 RNR720928:RRB720928 RXN720928:SAX720928 SHJ720928:SKT720928 SRF720928:SUP720928 TBB720928:TEL720928 TKX720928:TOH720928 TUT720928:TYD720928 UEP720928:UHZ720928 UOL720928:URV720928 UYH720928:VBR720928 VID720928:VLN720928 VRZ720928:VVJ720928 WBV720928:WFF720928 WLR720928:WPB720928 WVN720928:WYX720928 F786464:CP786464 JB786464:ML786464 SX786464:WH786464 ACT786464:AGD786464 AMP786464:APZ786464 AWL786464:AZV786464 BGH786464:BJR786464 BQD786464:BTN786464 BZZ786464:CDJ786464 CJV786464:CNF786464 CTR786464:CXB786464 DDN786464:DGX786464 DNJ786464:DQT786464 DXF786464:EAP786464 EHB786464:EKL786464 EQX786464:EUH786464 FAT786464:FED786464 FKP786464:FNZ786464 FUL786464:FXV786464 GEH786464:GHR786464 GOD786464:GRN786464 GXZ786464:HBJ786464 HHV786464:HLF786464 HRR786464:HVB786464 IBN786464:IEX786464 ILJ786464:IOT786464 IVF786464:IYP786464 JFB786464:JIL786464 JOX786464:JSH786464 JYT786464:KCD786464 KIP786464:KLZ786464 KSL786464:KVV786464 LCH786464:LFR786464 LMD786464:LPN786464 LVZ786464:LZJ786464 MFV786464:MJF786464 MPR786464:MTB786464 MZN786464:NCX786464 NJJ786464:NMT786464 NTF786464:NWP786464 ODB786464:OGL786464 OMX786464:OQH786464 OWT786464:PAD786464 PGP786464:PJZ786464 PQL786464:PTV786464 QAH786464:QDR786464 QKD786464:QNN786464 QTZ786464:QXJ786464 RDV786464:RHF786464 RNR786464:RRB786464 RXN786464:SAX786464 SHJ786464:SKT786464 SRF786464:SUP786464 TBB786464:TEL786464 TKX786464:TOH786464 TUT786464:TYD786464 UEP786464:UHZ786464 UOL786464:URV786464 UYH786464:VBR786464 VID786464:VLN786464 VRZ786464:VVJ786464 WBV786464:WFF786464 WLR786464:WPB786464 WVN786464:WYX786464 F852000:CP852000 JB852000:ML852000 SX852000:WH852000 ACT852000:AGD852000 AMP852000:APZ852000 AWL852000:AZV852000 BGH852000:BJR852000 BQD852000:BTN852000 BZZ852000:CDJ852000 CJV852000:CNF852000 CTR852000:CXB852000 DDN852000:DGX852000 DNJ852000:DQT852000 DXF852000:EAP852000 EHB852000:EKL852000 EQX852000:EUH852000 FAT852000:FED852000 FKP852000:FNZ852000 FUL852000:FXV852000 GEH852000:GHR852000 GOD852000:GRN852000 GXZ852000:HBJ852000 HHV852000:HLF852000 HRR852000:HVB852000 IBN852000:IEX852000 ILJ852000:IOT852000 IVF852000:IYP852000 JFB852000:JIL852000 JOX852000:JSH852000 JYT852000:KCD852000 KIP852000:KLZ852000 KSL852000:KVV852000 LCH852000:LFR852000 LMD852000:LPN852000 LVZ852000:LZJ852000 MFV852000:MJF852000 MPR852000:MTB852000 MZN852000:NCX852000 NJJ852000:NMT852000 NTF852000:NWP852000 ODB852000:OGL852000 OMX852000:OQH852000 OWT852000:PAD852000 PGP852000:PJZ852000 PQL852000:PTV852000 QAH852000:QDR852000 QKD852000:QNN852000 QTZ852000:QXJ852000 RDV852000:RHF852000 RNR852000:RRB852000 RXN852000:SAX852000 SHJ852000:SKT852000 SRF852000:SUP852000 TBB852000:TEL852000 TKX852000:TOH852000 TUT852000:TYD852000 UEP852000:UHZ852000 UOL852000:URV852000 UYH852000:VBR852000 VID852000:VLN852000 VRZ852000:VVJ852000 WBV852000:WFF852000 WLR852000:WPB852000 WVN852000:WYX852000 F917536:CP917536 JB917536:ML917536 SX917536:WH917536 ACT917536:AGD917536 AMP917536:APZ917536 AWL917536:AZV917536 BGH917536:BJR917536 BQD917536:BTN917536 BZZ917536:CDJ917536 CJV917536:CNF917536 CTR917536:CXB917536 DDN917536:DGX917536 DNJ917536:DQT917536 DXF917536:EAP917536 EHB917536:EKL917536 EQX917536:EUH917536 FAT917536:FED917536 FKP917536:FNZ917536 FUL917536:FXV917536 GEH917536:GHR917536 GOD917536:GRN917536 GXZ917536:HBJ917536 HHV917536:HLF917536 HRR917536:HVB917536 IBN917536:IEX917536 ILJ917536:IOT917536 IVF917536:IYP917536 JFB917536:JIL917536 JOX917536:JSH917536 JYT917536:KCD917536 KIP917536:KLZ917536 KSL917536:KVV917536 LCH917536:LFR917536 LMD917536:LPN917536 LVZ917536:LZJ917536 MFV917536:MJF917536 MPR917536:MTB917536 MZN917536:NCX917536 NJJ917536:NMT917536 NTF917536:NWP917536 ODB917536:OGL917536 OMX917536:OQH917536 OWT917536:PAD917536 PGP917536:PJZ917536 PQL917536:PTV917536 QAH917536:QDR917536 QKD917536:QNN917536 QTZ917536:QXJ917536 RDV917536:RHF917536 RNR917536:RRB917536 RXN917536:SAX917536 SHJ917536:SKT917536 SRF917536:SUP917536 TBB917536:TEL917536 TKX917536:TOH917536 TUT917536:TYD917536 UEP917536:UHZ917536 UOL917536:URV917536 UYH917536:VBR917536 VID917536:VLN917536 VRZ917536:VVJ917536 WBV917536:WFF917536 WLR917536:WPB917536 WVN917536:WYX917536 F983072:CP983072 JB983072:ML983072 SX983072:WH983072 ACT983072:AGD983072 AMP983072:APZ983072 AWL983072:AZV983072 BGH983072:BJR983072 BQD983072:BTN983072 BZZ983072:CDJ983072 CJV983072:CNF983072 CTR983072:CXB983072 DDN983072:DGX983072 DNJ983072:DQT983072 DXF983072:EAP983072 EHB983072:EKL983072 EQX983072:EUH983072 FAT983072:FED983072 FKP983072:FNZ983072 FUL983072:FXV983072 GEH983072:GHR983072 GOD983072:GRN983072 GXZ983072:HBJ983072 HHV983072:HLF983072 HRR983072:HVB983072 IBN983072:IEX983072 ILJ983072:IOT983072 IVF983072:IYP983072 JFB983072:JIL983072 JOX983072:JSH983072 JYT983072:KCD983072 KIP983072:KLZ983072 KSL983072:KVV983072 LCH983072:LFR983072 LMD983072:LPN983072 LVZ983072:LZJ983072 MFV983072:MJF983072 MPR983072:MTB983072 MZN983072:NCX983072 NJJ983072:NMT983072 NTF983072:NWP983072 ODB983072:OGL983072 OMX983072:OQH983072 OWT983072:PAD983072 PGP983072:PJZ983072 PQL983072:PTV983072 QAH983072:QDR983072 QKD983072:QNN983072 QTZ983072:QXJ983072 RDV983072:RHF983072 RNR983072:RRB983072 RXN983072:SAX983072 SHJ983072:SKT983072 SRF983072:SUP983072 TBB983072:TEL983072 TKX983072:TOH983072 TUT983072:TYD983072 UEP983072:UHZ983072 UOL983072:URV983072 UYH983072:VBR983072 VID983072:VLN983072 VRZ983072:VVJ983072 WBV983072:WFF983072 WLR983072:WPB983072 WVN983072:WYX983072 TBB983081:TEL983081 LB26:ML26 UX26:WH26 AET26:AGD26 AOP26:APZ26 AYL26:AZV26 BIH26:BJR26 BSD26:BTN26 CBZ26:CDJ26 CLV26:CNF26 CVR26:CXB26 DFN26:DGX26 DPJ26:DQT26 DZF26:EAP26 EJB26:EKL26 ESX26:EUH26 FCT26:FED26 FMP26:FNZ26 FWL26:FXV26 GGH26:GHR26 GQD26:GRN26 GZZ26:HBJ26 HJV26:HLF26 HTR26:HVB26 IDN26:IEX26 INJ26:IOT26 IXF26:IYP26 JHB26:JIL26 JQX26:JSH26 KAT26:KCD26 KKP26:KLZ26 KUL26:KVV26 LEH26:LFR26 LOD26:LPN26 LXZ26:LZJ26 MHV26:MJF26 MRR26:MTB26 NBN26:NCX26 NLJ26:NMT26 NVF26:NWP26 OFB26:OGL26 OOX26:OQH26 OYT26:PAD26 PIP26:PJZ26 PSL26:PTV26 QCH26:QDR26 QMD26:QNN26 QVZ26:QXJ26 RFV26:RHF26 RPR26:RRB26 RZN26:SAX26 SJJ26:SKT26 STF26:SUP26 TDB26:TEL26 TMX26:TOH26 TWT26:TYD26 UGP26:UHZ26 UQL26:URV26 VAH26:VBR26 VKD26:VLN26 VTZ26:VVJ26 WDV26:WFF26 WNR26:WPB26 WXN26:WYX26 BF65562:CP65562 LB65562:ML65562 UX65562:WH65562 AET65562:AGD65562 AOP65562:APZ65562 AYL65562:AZV65562 BIH65562:BJR65562 BSD65562:BTN65562 CBZ65562:CDJ65562 CLV65562:CNF65562 CVR65562:CXB65562 DFN65562:DGX65562 DPJ65562:DQT65562 DZF65562:EAP65562 EJB65562:EKL65562 ESX65562:EUH65562 FCT65562:FED65562 FMP65562:FNZ65562 FWL65562:FXV65562 GGH65562:GHR65562 GQD65562:GRN65562 GZZ65562:HBJ65562 HJV65562:HLF65562 HTR65562:HVB65562 IDN65562:IEX65562 INJ65562:IOT65562 IXF65562:IYP65562 JHB65562:JIL65562 JQX65562:JSH65562 KAT65562:KCD65562 KKP65562:KLZ65562 KUL65562:KVV65562 LEH65562:LFR65562 LOD65562:LPN65562 LXZ65562:LZJ65562 MHV65562:MJF65562 MRR65562:MTB65562 NBN65562:NCX65562 NLJ65562:NMT65562 NVF65562:NWP65562 OFB65562:OGL65562 OOX65562:OQH65562 OYT65562:PAD65562 PIP65562:PJZ65562 PSL65562:PTV65562 QCH65562:QDR65562 QMD65562:QNN65562 QVZ65562:QXJ65562 RFV65562:RHF65562 RPR65562:RRB65562 RZN65562:SAX65562 SJJ65562:SKT65562 STF65562:SUP65562 TDB65562:TEL65562 TMX65562:TOH65562 TWT65562:TYD65562 UGP65562:UHZ65562 UQL65562:URV65562 VAH65562:VBR65562 VKD65562:VLN65562 VTZ65562:VVJ65562 WDV65562:WFF65562 WNR65562:WPB65562 WXN65562:WYX65562 BF131098:CP131098 LB131098:ML131098 UX131098:WH131098 AET131098:AGD131098 AOP131098:APZ131098 AYL131098:AZV131098 BIH131098:BJR131098 BSD131098:BTN131098 CBZ131098:CDJ131098 CLV131098:CNF131098 CVR131098:CXB131098 DFN131098:DGX131098 DPJ131098:DQT131098 DZF131098:EAP131098 EJB131098:EKL131098 ESX131098:EUH131098 FCT131098:FED131098 FMP131098:FNZ131098 FWL131098:FXV131098 GGH131098:GHR131098 GQD131098:GRN131098 GZZ131098:HBJ131098 HJV131098:HLF131098 HTR131098:HVB131098 IDN131098:IEX131098 INJ131098:IOT131098 IXF131098:IYP131098 JHB131098:JIL131098 JQX131098:JSH131098 KAT131098:KCD131098 KKP131098:KLZ131098 KUL131098:KVV131098 LEH131098:LFR131098 LOD131098:LPN131098 LXZ131098:LZJ131098 MHV131098:MJF131098 MRR131098:MTB131098 NBN131098:NCX131098 NLJ131098:NMT131098 NVF131098:NWP131098 OFB131098:OGL131098 OOX131098:OQH131098 OYT131098:PAD131098 PIP131098:PJZ131098 PSL131098:PTV131098 QCH131098:QDR131098 QMD131098:QNN131098 QVZ131098:QXJ131098 RFV131098:RHF131098 RPR131098:RRB131098 RZN131098:SAX131098 SJJ131098:SKT131098 STF131098:SUP131098 TDB131098:TEL131098 TMX131098:TOH131098 TWT131098:TYD131098 UGP131098:UHZ131098 UQL131098:URV131098 VAH131098:VBR131098 VKD131098:VLN131098 VTZ131098:VVJ131098 WDV131098:WFF131098 WNR131098:WPB131098 WXN131098:WYX131098 BF196634:CP196634 LB196634:ML196634 UX196634:WH196634 AET196634:AGD196634 AOP196634:APZ196634 AYL196634:AZV196634 BIH196634:BJR196634 BSD196634:BTN196634 CBZ196634:CDJ196634 CLV196634:CNF196634 CVR196634:CXB196634 DFN196634:DGX196634 DPJ196634:DQT196634 DZF196634:EAP196634 EJB196634:EKL196634 ESX196634:EUH196634 FCT196634:FED196634 FMP196634:FNZ196634 FWL196634:FXV196634 GGH196634:GHR196634 GQD196634:GRN196634 GZZ196634:HBJ196634 HJV196634:HLF196634 HTR196634:HVB196634 IDN196634:IEX196634 INJ196634:IOT196634 IXF196634:IYP196634 JHB196634:JIL196634 JQX196634:JSH196634 KAT196634:KCD196634 KKP196634:KLZ196634 KUL196634:KVV196634 LEH196634:LFR196634 LOD196634:LPN196634 LXZ196634:LZJ196634 MHV196634:MJF196634 MRR196634:MTB196634 NBN196634:NCX196634 NLJ196634:NMT196634 NVF196634:NWP196634 OFB196634:OGL196634 OOX196634:OQH196634 OYT196634:PAD196634 PIP196634:PJZ196634 PSL196634:PTV196634 QCH196634:QDR196634 QMD196634:QNN196634 QVZ196634:QXJ196634 RFV196634:RHF196634 RPR196634:RRB196634 RZN196634:SAX196634 SJJ196634:SKT196634 STF196634:SUP196634 TDB196634:TEL196634 TMX196634:TOH196634 TWT196634:TYD196634 UGP196634:UHZ196634 UQL196634:URV196634 VAH196634:VBR196634 VKD196634:VLN196634 VTZ196634:VVJ196634 WDV196634:WFF196634 WNR196634:WPB196634 WXN196634:WYX196634 BF262170:CP262170 LB262170:ML262170 UX262170:WH262170 AET262170:AGD262170 AOP262170:APZ262170 AYL262170:AZV262170 BIH262170:BJR262170 BSD262170:BTN262170 CBZ262170:CDJ262170 CLV262170:CNF262170 CVR262170:CXB262170 DFN262170:DGX262170 DPJ262170:DQT262170 DZF262170:EAP262170 EJB262170:EKL262170 ESX262170:EUH262170 FCT262170:FED262170 FMP262170:FNZ262170 FWL262170:FXV262170 GGH262170:GHR262170 GQD262170:GRN262170 GZZ262170:HBJ262170 HJV262170:HLF262170 HTR262170:HVB262170 IDN262170:IEX262170 INJ262170:IOT262170 IXF262170:IYP262170 JHB262170:JIL262170 JQX262170:JSH262170 KAT262170:KCD262170 KKP262170:KLZ262170 KUL262170:KVV262170 LEH262170:LFR262170 LOD262170:LPN262170 LXZ262170:LZJ262170 MHV262170:MJF262170 MRR262170:MTB262170 NBN262170:NCX262170 NLJ262170:NMT262170 NVF262170:NWP262170 OFB262170:OGL262170 OOX262170:OQH262170 OYT262170:PAD262170 PIP262170:PJZ262170 PSL262170:PTV262170 QCH262170:QDR262170 QMD262170:QNN262170 QVZ262170:QXJ262170 RFV262170:RHF262170 RPR262170:RRB262170 RZN262170:SAX262170 SJJ262170:SKT262170 STF262170:SUP262170 TDB262170:TEL262170 TMX262170:TOH262170 TWT262170:TYD262170 UGP262170:UHZ262170 UQL262170:URV262170 VAH262170:VBR262170 VKD262170:VLN262170 VTZ262170:VVJ262170 WDV262170:WFF262170 WNR262170:WPB262170 WXN262170:WYX262170 BF327706:CP327706 LB327706:ML327706 UX327706:WH327706 AET327706:AGD327706 AOP327706:APZ327706 AYL327706:AZV327706 BIH327706:BJR327706 BSD327706:BTN327706 CBZ327706:CDJ327706 CLV327706:CNF327706 CVR327706:CXB327706 DFN327706:DGX327706 DPJ327706:DQT327706 DZF327706:EAP327706 EJB327706:EKL327706 ESX327706:EUH327706 FCT327706:FED327706 FMP327706:FNZ327706 FWL327706:FXV327706 GGH327706:GHR327706 GQD327706:GRN327706 GZZ327706:HBJ327706 HJV327706:HLF327706 HTR327706:HVB327706 IDN327706:IEX327706 INJ327706:IOT327706 IXF327706:IYP327706 JHB327706:JIL327706 JQX327706:JSH327706 KAT327706:KCD327706 KKP327706:KLZ327706 KUL327706:KVV327706 LEH327706:LFR327706 LOD327706:LPN327706 LXZ327706:LZJ327706 MHV327706:MJF327706 MRR327706:MTB327706 NBN327706:NCX327706 NLJ327706:NMT327706 NVF327706:NWP327706 OFB327706:OGL327706 OOX327706:OQH327706 OYT327706:PAD327706 PIP327706:PJZ327706 PSL327706:PTV327706 QCH327706:QDR327706 QMD327706:QNN327706 QVZ327706:QXJ327706 RFV327706:RHF327706 RPR327706:RRB327706 RZN327706:SAX327706 SJJ327706:SKT327706 STF327706:SUP327706 TDB327706:TEL327706 TMX327706:TOH327706 TWT327706:TYD327706 UGP327706:UHZ327706 UQL327706:URV327706 VAH327706:VBR327706 VKD327706:VLN327706 VTZ327706:VVJ327706 WDV327706:WFF327706 WNR327706:WPB327706 WXN327706:WYX327706 BF393242:CP393242 LB393242:ML393242 UX393242:WH393242 AET393242:AGD393242 AOP393242:APZ393242 AYL393242:AZV393242 BIH393242:BJR393242 BSD393242:BTN393242 CBZ393242:CDJ393242 CLV393242:CNF393242 CVR393242:CXB393242 DFN393242:DGX393242 DPJ393242:DQT393242 DZF393242:EAP393242 EJB393242:EKL393242 ESX393242:EUH393242 FCT393242:FED393242 FMP393242:FNZ393242 FWL393242:FXV393242 GGH393242:GHR393242 GQD393242:GRN393242 GZZ393242:HBJ393242 HJV393242:HLF393242 HTR393242:HVB393242 IDN393242:IEX393242 INJ393242:IOT393242 IXF393242:IYP393242 JHB393242:JIL393242 JQX393242:JSH393242 KAT393242:KCD393242 KKP393242:KLZ393242 KUL393242:KVV393242 LEH393242:LFR393242 LOD393242:LPN393242 LXZ393242:LZJ393242 MHV393242:MJF393242 MRR393242:MTB393242 NBN393242:NCX393242 NLJ393242:NMT393242 NVF393242:NWP393242 OFB393242:OGL393242 OOX393242:OQH393242 OYT393242:PAD393242 PIP393242:PJZ393242 PSL393242:PTV393242 QCH393242:QDR393242 QMD393242:QNN393242 QVZ393242:QXJ393242 RFV393242:RHF393242 RPR393242:RRB393242 RZN393242:SAX393242 SJJ393242:SKT393242 STF393242:SUP393242 TDB393242:TEL393242 TMX393242:TOH393242 TWT393242:TYD393242 UGP393242:UHZ393242 UQL393242:URV393242 VAH393242:VBR393242 VKD393242:VLN393242 VTZ393242:VVJ393242 WDV393242:WFF393242 WNR393242:WPB393242 WXN393242:WYX393242 BF458778:CP458778 LB458778:ML458778 UX458778:WH458778 AET458778:AGD458778 AOP458778:APZ458778 AYL458778:AZV458778 BIH458778:BJR458778 BSD458778:BTN458778 CBZ458778:CDJ458778 CLV458778:CNF458778 CVR458778:CXB458778 DFN458778:DGX458778 DPJ458778:DQT458778 DZF458778:EAP458778 EJB458778:EKL458778 ESX458778:EUH458778 FCT458778:FED458778 FMP458778:FNZ458778 FWL458778:FXV458778 GGH458778:GHR458778 GQD458778:GRN458778 GZZ458778:HBJ458778 HJV458778:HLF458778 HTR458778:HVB458778 IDN458778:IEX458778 INJ458778:IOT458778 IXF458778:IYP458778 JHB458778:JIL458778 JQX458778:JSH458778 KAT458778:KCD458778 KKP458778:KLZ458778 KUL458778:KVV458778 LEH458778:LFR458778 LOD458778:LPN458778 LXZ458778:LZJ458778 MHV458778:MJF458778 MRR458778:MTB458778 NBN458778:NCX458778 NLJ458778:NMT458778 NVF458778:NWP458778 OFB458778:OGL458778 OOX458778:OQH458778 OYT458778:PAD458778 PIP458778:PJZ458778 PSL458778:PTV458778 QCH458778:QDR458778 QMD458778:QNN458778 QVZ458778:QXJ458778 RFV458778:RHF458778 RPR458778:RRB458778 RZN458778:SAX458778 SJJ458778:SKT458778 STF458778:SUP458778 TDB458778:TEL458778 TMX458778:TOH458778 TWT458778:TYD458778 UGP458778:UHZ458778 UQL458778:URV458778 VAH458778:VBR458778 VKD458778:VLN458778 VTZ458778:VVJ458778 WDV458778:WFF458778 WNR458778:WPB458778 WXN458778:WYX458778 BF524314:CP524314 LB524314:ML524314 UX524314:WH524314 AET524314:AGD524314 AOP524314:APZ524314 AYL524314:AZV524314 BIH524314:BJR524314 BSD524314:BTN524314 CBZ524314:CDJ524314 CLV524314:CNF524314 CVR524314:CXB524314 DFN524314:DGX524314 DPJ524314:DQT524314 DZF524314:EAP524314 EJB524314:EKL524314 ESX524314:EUH524314 FCT524314:FED524314 FMP524314:FNZ524314 FWL524314:FXV524314 GGH524314:GHR524314 GQD524314:GRN524314 GZZ524314:HBJ524314 HJV524314:HLF524314 HTR524314:HVB524314 IDN524314:IEX524314 INJ524314:IOT524314 IXF524314:IYP524314 JHB524314:JIL524314 JQX524314:JSH524314 KAT524314:KCD524314 KKP524314:KLZ524314 KUL524314:KVV524314 LEH524314:LFR524314 LOD524314:LPN524314 LXZ524314:LZJ524314 MHV524314:MJF524314 MRR524314:MTB524314 NBN524314:NCX524314 NLJ524314:NMT524314 NVF524314:NWP524314 OFB524314:OGL524314 OOX524314:OQH524314 OYT524314:PAD524314 PIP524314:PJZ524314 PSL524314:PTV524314 QCH524314:QDR524314 QMD524314:QNN524314 QVZ524314:QXJ524314 RFV524314:RHF524314 RPR524314:RRB524314 RZN524314:SAX524314 SJJ524314:SKT524314 STF524314:SUP524314 TDB524314:TEL524314 TMX524314:TOH524314 TWT524314:TYD524314 UGP524314:UHZ524314 UQL524314:URV524314 VAH524314:VBR524314 VKD524314:VLN524314 VTZ524314:VVJ524314 WDV524314:WFF524314 WNR524314:WPB524314 WXN524314:WYX524314 BF589850:CP589850 LB589850:ML589850 UX589850:WH589850 AET589850:AGD589850 AOP589850:APZ589850 AYL589850:AZV589850 BIH589850:BJR589850 BSD589850:BTN589850 CBZ589850:CDJ589850 CLV589850:CNF589850 CVR589850:CXB589850 DFN589850:DGX589850 DPJ589850:DQT589850 DZF589850:EAP589850 EJB589850:EKL589850 ESX589850:EUH589850 FCT589850:FED589850 FMP589850:FNZ589850 FWL589850:FXV589850 GGH589850:GHR589850 GQD589850:GRN589850 GZZ589850:HBJ589850 HJV589850:HLF589850 HTR589850:HVB589850 IDN589850:IEX589850 INJ589850:IOT589850 IXF589850:IYP589850 JHB589850:JIL589850 JQX589850:JSH589850 KAT589850:KCD589850 KKP589850:KLZ589850 KUL589850:KVV589850 LEH589850:LFR589850 LOD589850:LPN589850 LXZ589850:LZJ589850 MHV589850:MJF589850 MRR589850:MTB589850 NBN589850:NCX589850 NLJ589850:NMT589850 NVF589850:NWP589850 OFB589850:OGL589850 OOX589850:OQH589850 OYT589850:PAD589850 PIP589850:PJZ589850 PSL589850:PTV589850 QCH589850:QDR589850 QMD589850:QNN589850 QVZ589850:QXJ589850 RFV589850:RHF589850 RPR589850:RRB589850 RZN589850:SAX589850 SJJ589850:SKT589850 STF589850:SUP589850 TDB589850:TEL589850 TMX589850:TOH589850 TWT589850:TYD589850 UGP589850:UHZ589850 UQL589850:URV589850 VAH589850:VBR589850 VKD589850:VLN589850 VTZ589850:VVJ589850 WDV589850:WFF589850 WNR589850:WPB589850 WXN589850:WYX589850 BF655386:CP655386 LB655386:ML655386 UX655386:WH655386 AET655386:AGD655386 AOP655386:APZ655386 AYL655386:AZV655386 BIH655386:BJR655386 BSD655386:BTN655386 CBZ655386:CDJ655386 CLV655386:CNF655386 CVR655386:CXB655386 DFN655386:DGX655386 DPJ655386:DQT655386 DZF655386:EAP655386 EJB655386:EKL655386 ESX655386:EUH655386 FCT655386:FED655386 FMP655386:FNZ655386 FWL655386:FXV655386 GGH655386:GHR655386 GQD655386:GRN655386 GZZ655386:HBJ655386 HJV655386:HLF655386 HTR655386:HVB655386 IDN655386:IEX655386 INJ655386:IOT655386 IXF655386:IYP655386 JHB655386:JIL655386 JQX655386:JSH655386 KAT655386:KCD655386 KKP655386:KLZ655386 KUL655386:KVV655386 LEH655386:LFR655386 LOD655386:LPN655386 LXZ655386:LZJ655386 MHV655386:MJF655386 MRR655386:MTB655386 NBN655386:NCX655386 NLJ655386:NMT655386 NVF655386:NWP655386 OFB655386:OGL655386 OOX655386:OQH655386 OYT655386:PAD655386 PIP655386:PJZ655386 PSL655386:PTV655386 QCH655386:QDR655386 QMD655386:QNN655386 QVZ655386:QXJ655386 RFV655386:RHF655386 RPR655386:RRB655386 RZN655386:SAX655386 SJJ655386:SKT655386 STF655386:SUP655386 TDB655386:TEL655386 TMX655386:TOH655386 TWT655386:TYD655386 UGP655386:UHZ655386 UQL655386:URV655386 VAH655386:VBR655386 VKD655386:VLN655386 VTZ655386:VVJ655386 WDV655386:WFF655386 WNR655386:WPB655386 WXN655386:WYX655386 BF720922:CP720922 LB720922:ML720922 UX720922:WH720922 AET720922:AGD720922 AOP720922:APZ720922 AYL720922:AZV720922 BIH720922:BJR720922 BSD720922:BTN720922 CBZ720922:CDJ720922 CLV720922:CNF720922 CVR720922:CXB720922 DFN720922:DGX720922 DPJ720922:DQT720922 DZF720922:EAP720922 EJB720922:EKL720922 ESX720922:EUH720922 FCT720922:FED720922 FMP720922:FNZ720922 FWL720922:FXV720922 GGH720922:GHR720922 GQD720922:GRN720922 GZZ720922:HBJ720922 HJV720922:HLF720922 HTR720922:HVB720922 IDN720922:IEX720922 INJ720922:IOT720922 IXF720922:IYP720922 JHB720922:JIL720922 JQX720922:JSH720922 KAT720922:KCD720922 KKP720922:KLZ720922 KUL720922:KVV720922 LEH720922:LFR720922 LOD720922:LPN720922 LXZ720922:LZJ720922 MHV720922:MJF720922 MRR720922:MTB720922 NBN720922:NCX720922 NLJ720922:NMT720922 NVF720922:NWP720922 OFB720922:OGL720922 OOX720922:OQH720922 OYT720922:PAD720922 PIP720922:PJZ720922 PSL720922:PTV720922 QCH720922:QDR720922 QMD720922:QNN720922 QVZ720922:QXJ720922 RFV720922:RHF720922 RPR720922:RRB720922 RZN720922:SAX720922 SJJ720922:SKT720922 STF720922:SUP720922 TDB720922:TEL720922 TMX720922:TOH720922 TWT720922:TYD720922 UGP720922:UHZ720922 UQL720922:URV720922 VAH720922:VBR720922 VKD720922:VLN720922 VTZ720922:VVJ720922 WDV720922:WFF720922 WNR720922:WPB720922 WXN720922:WYX720922 BF786458:CP786458 LB786458:ML786458 UX786458:WH786458 AET786458:AGD786458 AOP786458:APZ786458 AYL786458:AZV786458 BIH786458:BJR786458 BSD786458:BTN786458 CBZ786458:CDJ786458 CLV786458:CNF786458 CVR786458:CXB786458 DFN786458:DGX786458 DPJ786458:DQT786458 DZF786458:EAP786458 EJB786458:EKL786458 ESX786458:EUH786458 FCT786458:FED786458 FMP786458:FNZ786458 FWL786458:FXV786458 GGH786458:GHR786458 GQD786458:GRN786458 GZZ786458:HBJ786458 HJV786458:HLF786458 HTR786458:HVB786458 IDN786458:IEX786458 INJ786458:IOT786458 IXF786458:IYP786458 JHB786458:JIL786458 JQX786458:JSH786458 KAT786458:KCD786458 KKP786458:KLZ786458 KUL786458:KVV786458 LEH786458:LFR786458 LOD786458:LPN786458 LXZ786458:LZJ786458 MHV786458:MJF786458 MRR786458:MTB786458 NBN786458:NCX786458 NLJ786458:NMT786458 NVF786458:NWP786458 OFB786458:OGL786458 OOX786458:OQH786458 OYT786458:PAD786458 PIP786458:PJZ786458 PSL786458:PTV786458 QCH786458:QDR786458 QMD786458:QNN786458 QVZ786458:QXJ786458 RFV786458:RHF786458 RPR786458:RRB786458 RZN786458:SAX786458 SJJ786458:SKT786458 STF786458:SUP786458 TDB786458:TEL786458 TMX786458:TOH786458 TWT786458:TYD786458 UGP786458:UHZ786458 UQL786458:URV786458 VAH786458:VBR786458 VKD786458:VLN786458 VTZ786458:VVJ786458 WDV786458:WFF786458 WNR786458:WPB786458 WXN786458:WYX786458 BF851994:CP851994 LB851994:ML851994 UX851994:WH851994 AET851994:AGD851994 AOP851994:APZ851994 AYL851994:AZV851994 BIH851994:BJR851994 BSD851994:BTN851994 CBZ851994:CDJ851994 CLV851994:CNF851994 CVR851994:CXB851994 DFN851994:DGX851994 DPJ851994:DQT851994 DZF851994:EAP851994 EJB851994:EKL851994 ESX851994:EUH851994 FCT851994:FED851994 FMP851994:FNZ851994 FWL851994:FXV851994 GGH851994:GHR851994 GQD851994:GRN851994 GZZ851994:HBJ851994 HJV851994:HLF851994 HTR851994:HVB851994 IDN851994:IEX851994 INJ851994:IOT851994 IXF851994:IYP851994 JHB851994:JIL851994 JQX851994:JSH851994 KAT851994:KCD851994 KKP851994:KLZ851994 KUL851994:KVV851994 LEH851994:LFR851994 LOD851994:LPN851994 LXZ851994:LZJ851994 MHV851994:MJF851994 MRR851994:MTB851994 NBN851994:NCX851994 NLJ851994:NMT851994 NVF851994:NWP851994 OFB851994:OGL851994 OOX851994:OQH851994 OYT851994:PAD851994 PIP851994:PJZ851994 PSL851994:PTV851994 QCH851994:QDR851994 QMD851994:QNN851994 QVZ851994:QXJ851994 RFV851994:RHF851994 RPR851994:RRB851994 RZN851994:SAX851994 SJJ851994:SKT851994 STF851994:SUP851994 TDB851994:TEL851994 TMX851994:TOH851994 TWT851994:TYD851994 UGP851994:UHZ851994 UQL851994:URV851994 VAH851994:VBR851994 VKD851994:VLN851994 VTZ851994:VVJ851994 WDV851994:WFF851994 WNR851994:WPB851994 WXN851994:WYX851994 BF917530:CP917530 LB917530:ML917530 UX917530:WH917530 AET917530:AGD917530 AOP917530:APZ917530 AYL917530:AZV917530 BIH917530:BJR917530 BSD917530:BTN917530 CBZ917530:CDJ917530 CLV917530:CNF917530 CVR917530:CXB917530 DFN917530:DGX917530 DPJ917530:DQT917530 DZF917530:EAP917530 EJB917530:EKL917530 ESX917530:EUH917530 FCT917530:FED917530 FMP917530:FNZ917530 FWL917530:FXV917530 GGH917530:GHR917530 GQD917530:GRN917530 GZZ917530:HBJ917530 HJV917530:HLF917530 HTR917530:HVB917530 IDN917530:IEX917530 INJ917530:IOT917530 IXF917530:IYP917530 JHB917530:JIL917530 JQX917530:JSH917530 KAT917530:KCD917530 KKP917530:KLZ917530 KUL917530:KVV917530 LEH917530:LFR917530 LOD917530:LPN917530 LXZ917530:LZJ917530 MHV917530:MJF917530 MRR917530:MTB917530 NBN917530:NCX917530 NLJ917530:NMT917530 NVF917530:NWP917530 OFB917530:OGL917530 OOX917530:OQH917530 OYT917530:PAD917530 PIP917530:PJZ917530 PSL917530:PTV917530 QCH917530:QDR917530 QMD917530:QNN917530 QVZ917530:QXJ917530 RFV917530:RHF917530 RPR917530:RRB917530 RZN917530:SAX917530 SJJ917530:SKT917530 STF917530:SUP917530 TDB917530:TEL917530 TMX917530:TOH917530 TWT917530:TYD917530 UGP917530:UHZ917530 UQL917530:URV917530 VAH917530:VBR917530 VKD917530:VLN917530 VTZ917530:VVJ917530 WDV917530:WFF917530 WNR917530:WPB917530 WXN917530:WYX917530 BF983066:CP983066 LB983066:ML983066 UX983066:WH983066 AET983066:AGD983066 AOP983066:APZ983066 AYL983066:AZV983066 BIH983066:BJR983066 BSD983066:BTN983066 CBZ983066:CDJ983066 CLV983066:CNF983066 CVR983066:CXB983066 DFN983066:DGX983066 DPJ983066:DQT983066 DZF983066:EAP983066 EJB983066:EKL983066 ESX983066:EUH983066 FCT983066:FED983066 FMP983066:FNZ983066 FWL983066:FXV983066 GGH983066:GHR983066 GQD983066:GRN983066 GZZ983066:HBJ983066 HJV983066:HLF983066 HTR983066:HVB983066 IDN983066:IEX983066 INJ983066:IOT983066 IXF983066:IYP983066 JHB983066:JIL983066 JQX983066:JSH983066 KAT983066:KCD983066 KKP983066:KLZ983066 KUL983066:KVV983066 LEH983066:LFR983066 LOD983066:LPN983066 LXZ983066:LZJ983066 MHV983066:MJF983066 MRR983066:MTB983066 NBN983066:NCX983066 NLJ983066:NMT983066 NVF983066:NWP983066 OFB983066:OGL983066 OOX983066:OQH983066 OYT983066:PAD983066 PIP983066:PJZ983066 PSL983066:PTV983066 QCH983066:QDR983066 QMD983066:QNN983066 QVZ983066:QXJ983066 RFV983066:RHF983066 RPR983066:RRB983066 RZN983066:SAX983066 SJJ983066:SKT983066 STF983066:SUP983066 TDB983066:TEL983066 TMX983066:TOH983066 TWT983066:TYD983066 UGP983066:UHZ983066 UQL983066:URV983066 VAH983066:VBR983066 VKD983066:VLN983066 VTZ983066:VVJ983066 WDV983066:WFF983066 WNR983066:WPB983066 WXN983066:WYX983066 VID983081:VLN983081 JB29:ML29 SX29:WH29 ACT29:AGD29 AMP29:APZ29 AWL29:AZV29 BGH29:BJR29 BQD29:BTN29 BZZ29:CDJ29 CJV29:CNF29 CTR29:CXB29 DDN29:DGX29 DNJ29:DQT29 DXF29:EAP29 EHB29:EKL29 EQX29:EUH29 FAT29:FED29 FKP29:FNZ29 FUL29:FXV29 GEH29:GHR29 GOD29:GRN29 GXZ29:HBJ29 HHV29:HLF29 HRR29:HVB29 IBN29:IEX29 ILJ29:IOT29 IVF29:IYP29 JFB29:JIL29 JOX29:JSH29 JYT29:KCD29 KIP29:KLZ29 KSL29:KVV29 LCH29:LFR29 LMD29:LPN29 LVZ29:LZJ29 MFV29:MJF29 MPR29:MTB29 MZN29:NCX29 NJJ29:NMT29 NTF29:NWP29 ODB29:OGL29 OMX29:OQH29 OWT29:PAD29 PGP29:PJZ29 PQL29:PTV29 QAH29:QDR29 QKD29:QNN29 QTZ29:QXJ29 RDV29:RHF29 RNR29:RRB29 RXN29:SAX29 SHJ29:SKT29 SRF29:SUP29 TBB29:TEL29 TKX29:TOH29 TUT29:TYD29 UEP29:UHZ29 UOL29:URV29 UYH29:VBR29 VID29:VLN29 VRZ29:VVJ29 WBV29:WFF29 WLR29:WPB29 WVN29:WYX29 F65565:CP65565 JB65565:ML65565 SX65565:WH65565 ACT65565:AGD65565 AMP65565:APZ65565 AWL65565:AZV65565 BGH65565:BJR65565 BQD65565:BTN65565 BZZ65565:CDJ65565 CJV65565:CNF65565 CTR65565:CXB65565 DDN65565:DGX65565 DNJ65565:DQT65565 DXF65565:EAP65565 EHB65565:EKL65565 EQX65565:EUH65565 FAT65565:FED65565 FKP65565:FNZ65565 FUL65565:FXV65565 GEH65565:GHR65565 GOD65565:GRN65565 GXZ65565:HBJ65565 HHV65565:HLF65565 HRR65565:HVB65565 IBN65565:IEX65565 ILJ65565:IOT65565 IVF65565:IYP65565 JFB65565:JIL65565 JOX65565:JSH65565 JYT65565:KCD65565 KIP65565:KLZ65565 KSL65565:KVV65565 LCH65565:LFR65565 LMD65565:LPN65565 LVZ65565:LZJ65565 MFV65565:MJF65565 MPR65565:MTB65565 MZN65565:NCX65565 NJJ65565:NMT65565 NTF65565:NWP65565 ODB65565:OGL65565 OMX65565:OQH65565 OWT65565:PAD65565 PGP65565:PJZ65565 PQL65565:PTV65565 QAH65565:QDR65565 QKD65565:QNN65565 QTZ65565:QXJ65565 RDV65565:RHF65565 RNR65565:RRB65565 RXN65565:SAX65565 SHJ65565:SKT65565 SRF65565:SUP65565 TBB65565:TEL65565 TKX65565:TOH65565 TUT65565:TYD65565 UEP65565:UHZ65565 UOL65565:URV65565 UYH65565:VBR65565 VID65565:VLN65565 VRZ65565:VVJ65565 WBV65565:WFF65565 WLR65565:WPB65565 WVN65565:WYX65565 F131101:CP131101 JB131101:ML131101 SX131101:WH131101 ACT131101:AGD131101 AMP131101:APZ131101 AWL131101:AZV131101 BGH131101:BJR131101 BQD131101:BTN131101 BZZ131101:CDJ131101 CJV131101:CNF131101 CTR131101:CXB131101 DDN131101:DGX131101 DNJ131101:DQT131101 DXF131101:EAP131101 EHB131101:EKL131101 EQX131101:EUH131101 FAT131101:FED131101 FKP131101:FNZ131101 FUL131101:FXV131101 GEH131101:GHR131101 GOD131101:GRN131101 GXZ131101:HBJ131101 HHV131101:HLF131101 HRR131101:HVB131101 IBN131101:IEX131101 ILJ131101:IOT131101 IVF131101:IYP131101 JFB131101:JIL131101 JOX131101:JSH131101 JYT131101:KCD131101 KIP131101:KLZ131101 KSL131101:KVV131101 LCH131101:LFR131101 LMD131101:LPN131101 LVZ131101:LZJ131101 MFV131101:MJF131101 MPR131101:MTB131101 MZN131101:NCX131101 NJJ131101:NMT131101 NTF131101:NWP131101 ODB131101:OGL131101 OMX131101:OQH131101 OWT131101:PAD131101 PGP131101:PJZ131101 PQL131101:PTV131101 QAH131101:QDR131101 QKD131101:QNN131101 QTZ131101:QXJ131101 RDV131101:RHF131101 RNR131101:RRB131101 RXN131101:SAX131101 SHJ131101:SKT131101 SRF131101:SUP131101 TBB131101:TEL131101 TKX131101:TOH131101 TUT131101:TYD131101 UEP131101:UHZ131101 UOL131101:URV131101 UYH131101:VBR131101 VID131101:VLN131101 VRZ131101:VVJ131101 WBV131101:WFF131101 WLR131101:WPB131101 WVN131101:WYX131101 F196637:CP196637 JB196637:ML196637 SX196637:WH196637 ACT196637:AGD196637 AMP196637:APZ196637 AWL196637:AZV196637 BGH196637:BJR196637 BQD196637:BTN196637 BZZ196637:CDJ196637 CJV196637:CNF196637 CTR196637:CXB196637 DDN196637:DGX196637 DNJ196637:DQT196637 DXF196637:EAP196637 EHB196637:EKL196637 EQX196637:EUH196637 FAT196637:FED196637 FKP196637:FNZ196637 FUL196637:FXV196637 GEH196637:GHR196637 GOD196637:GRN196637 GXZ196637:HBJ196637 HHV196637:HLF196637 HRR196637:HVB196637 IBN196637:IEX196637 ILJ196637:IOT196637 IVF196637:IYP196637 JFB196637:JIL196637 JOX196637:JSH196637 JYT196637:KCD196637 KIP196637:KLZ196637 KSL196637:KVV196637 LCH196637:LFR196637 LMD196637:LPN196637 LVZ196637:LZJ196637 MFV196637:MJF196637 MPR196637:MTB196637 MZN196637:NCX196637 NJJ196637:NMT196637 NTF196637:NWP196637 ODB196637:OGL196637 OMX196637:OQH196637 OWT196637:PAD196637 PGP196637:PJZ196637 PQL196637:PTV196637 QAH196637:QDR196637 QKD196637:QNN196637 QTZ196637:QXJ196637 RDV196637:RHF196637 RNR196637:RRB196637 RXN196637:SAX196637 SHJ196637:SKT196637 SRF196637:SUP196637 TBB196637:TEL196637 TKX196637:TOH196637 TUT196637:TYD196637 UEP196637:UHZ196637 UOL196637:URV196637 UYH196637:VBR196637 VID196637:VLN196637 VRZ196637:VVJ196637 WBV196637:WFF196637 WLR196637:WPB196637 WVN196637:WYX196637 F262173:CP262173 JB262173:ML262173 SX262173:WH262173 ACT262173:AGD262173 AMP262173:APZ262173 AWL262173:AZV262173 BGH262173:BJR262173 BQD262173:BTN262173 BZZ262173:CDJ262173 CJV262173:CNF262173 CTR262173:CXB262173 DDN262173:DGX262173 DNJ262173:DQT262173 DXF262173:EAP262173 EHB262173:EKL262173 EQX262173:EUH262173 FAT262173:FED262173 FKP262173:FNZ262173 FUL262173:FXV262173 GEH262173:GHR262173 GOD262173:GRN262173 GXZ262173:HBJ262173 HHV262173:HLF262173 HRR262173:HVB262173 IBN262173:IEX262173 ILJ262173:IOT262173 IVF262173:IYP262173 JFB262173:JIL262173 JOX262173:JSH262173 JYT262173:KCD262173 KIP262173:KLZ262173 KSL262173:KVV262173 LCH262173:LFR262173 LMD262173:LPN262173 LVZ262173:LZJ262173 MFV262173:MJF262173 MPR262173:MTB262173 MZN262173:NCX262173 NJJ262173:NMT262173 NTF262173:NWP262173 ODB262173:OGL262173 OMX262173:OQH262173 OWT262173:PAD262173 PGP262173:PJZ262173 PQL262173:PTV262173 QAH262173:QDR262173 QKD262173:QNN262173 QTZ262173:QXJ262173 RDV262173:RHF262173 RNR262173:RRB262173 RXN262173:SAX262173 SHJ262173:SKT262173 SRF262173:SUP262173 TBB262173:TEL262173 TKX262173:TOH262173 TUT262173:TYD262173 UEP262173:UHZ262173 UOL262173:URV262173 UYH262173:VBR262173 VID262173:VLN262173 VRZ262173:VVJ262173 WBV262173:WFF262173 WLR262173:WPB262173 WVN262173:WYX262173 F327709:CP327709 JB327709:ML327709 SX327709:WH327709 ACT327709:AGD327709 AMP327709:APZ327709 AWL327709:AZV327709 BGH327709:BJR327709 BQD327709:BTN327709 BZZ327709:CDJ327709 CJV327709:CNF327709 CTR327709:CXB327709 DDN327709:DGX327709 DNJ327709:DQT327709 DXF327709:EAP327709 EHB327709:EKL327709 EQX327709:EUH327709 FAT327709:FED327709 FKP327709:FNZ327709 FUL327709:FXV327709 GEH327709:GHR327709 GOD327709:GRN327709 GXZ327709:HBJ327709 HHV327709:HLF327709 HRR327709:HVB327709 IBN327709:IEX327709 ILJ327709:IOT327709 IVF327709:IYP327709 JFB327709:JIL327709 JOX327709:JSH327709 JYT327709:KCD327709 KIP327709:KLZ327709 KSL327709:KVV327709 LCH327709:LFR327709 LMD327709:LPN327709 LVZ327709:LZJ327709 MFV327709:MJF327709 MPR327709:MTB327709 MZN327709:NCX327709 NJJ327709:NMT327709 NTF327709:NWP327709 ODB327709:OGL327709 OMX327709:OQH327709 OWT327709:PAD327709 PGP327709:PJZ327709 PQL327709:PTV327709 QAH327709:QDR327709 QKD327709:QNN327709 QTZ327709:QXJ327709 RDV327709:RHF327709 RNR327709:RRB327709 RXN327709:SAX327709 SHJ327709:SKT327709 SRF327709:SUP327709 TBB327709:TEL327709 TKX327709:TOH327709 TUT327709:TYD327709 UEP327709:UHZ327709 UOL327709:URV327709 UYH327709:VBR327709 VID327709:VLN327709 VRZ327709:VVJ327709 WBV327709:WFF327709 WLR327709:WPB327709 WVN327709:WYX327709 F393245:CP393245 JB393245:ML393245 SX393245:WH393245 ACT393245:AGD393245 AMP393245:APZ393245 AWL393245:AZV393245 BGH393245:BJR393245 BQD393245:BTN393245 BZZ393245:CDJ393245 CJV393245:CNF393245 CTR393245:CXB393245 DDN393245:DGX393245 DNJ393245:DQT393245 DXF393245:EAP393245 EHB393245:EKL393245 EQX393245:EUH393245 FAT393245:FED393245 FKP393245:FNZ393245 FUL393245:FXV393245 GEH393245:GHR393245 GOD393245:GRN393245 GXZ393245:HBJ393245 HHV393245:HLF393245 HRR393245:HVB393245 IBN393245:IEX393245 ILJ393245:IOT393245 IVF393245:IYP393245 JFB393245:JIL393245 JOX393245:JSH393245 JYT393245:KCD393245 KIP393245:KLZ393245 KSL393245:KVV393245 LCH393245:LFR393245 LMD393245:LPN393245 LVZ393245:LZJ393245 MFV393245:MJF393245 MPR393245:MTB393245 MZN393245:NCX393245 NJJ393245:NMT393245 NTF393245:NWP393245 ODB393245:OGL393245 OMX393245:OQH393245 OWT393245:PAD393245 PGP393245:PJZ393245 PQL393245:PTV393245 QAH393245:QDR393245 QKD393245:QNN393245 QTZ393245:QXJ393245 RDV393245:RHF393245 RNR393245:RRB393245 RXN393245:SAX393245 SHJ393245:SKT393245 SRF393245:SUP393245 TBB393245:TEL393245 TKX393245:TOH393245 TUT393245:TYD393245 UEP393245:UHZ393245 UOL393245:URV393245 UYH393245:VBR393245 VID393245:VLN393245 VRZ393245:VVJ393245 WBV393245:WFF393245 WLR393245:WPB393245 WVN393245:WYX393245 F458781:CP458781 JB458781:ML458781 SX458781:WH458781 ACT458781:AGD458781 AMP458781:APZ458781 AWL458781:AZV458781 BGH458781:BJR458781 BQD458781:BTN458781 BZZ458781:CDJ458781 CJV458781:CNF458781 CTR458781:CXB458781 DDN458781:DGX458781 DNJ458781:DQT458781 DXF458781:EAP458781 EHB458781:EKL458781 EQX458781:EUH458781 FAT458781:FED458781 FKP458781:FNZ458781 FUL458781:FXV458781 GEH458781:GHR458781 GOD458781:GRN458781 GXZ458781:HBJ458781 HHV458781:HLF458781 HRR458781:HVB458781 IBN458781:IEX458781 ILJ458781:IOT458781 IVF458781:IYP458781 JFB458781:JIL458781 JOX458781:JSH458781 JYT458781:KCD458781 KIP458781:KLZ458781 KSL458781:KVV458781 LCH458781:LFR458781 LMD458781:LPN458781 LVZ458781:LZJ458781 MFV458781:MJF458781 MPR458781:MTB458781 MZN458781:NCX458781 NJJ458781:NMT458781 NTF458781:NWP458781 ODB458781:OGL458781 OMX458781:OQH458781 OWT458781:PAD458781 PGP458781:PJZ458781 PQL458781:PTV458781 QAH458781:QDR458781 QKD458781:QNN458781 QTZ458781:QXJ458781 RDV458781:RHF458781 RNR458781:RRB458781 RXN458781:SAX458781 SHJ458781:SKT458781 SRF458781:SUP458781 TBB458781:TEL458781 TKX458781:TOH458781 TUT458781:TYD458781 UEP458781:UHZ458781 UOL458781:URV458781 UYH458781:VBR458781 VID458781:VLN458781 VRZ458781:VVJ458781 WBV458781:WFF458781 WLR458781:WPB458781 WVN458781:WYX458781 F524317:CP524317 JB524317:ML524317 SX524317:WH524317 ACT524317:AGD524317 AMP524317:APZ524317 AWL524317:AZV524317 BGH524317:BJR524317 BQD524317:BTN524317 BZZ524317:CDJ524317 CJV524317:CNF524317 CTR524317:CXB524317 DDN524317:DGX524317 DNJ524317:DQT524317 DXF524317:EAP524317 EHB524317:EKL524317 EQX524317:EUH524317 FAT524317:FED524317 FKP524317:FNZ524317 FUL524317:FXV524317 GEH524317:GHR524317 GOD524317:GRN524317 GXZ524317:HBJ524317 HHV524317:HLF524317 HRR524317:HVB524317 IBN524317:IEX524317 ILJ524317:IOT524317 IVF524317:IYP524317 JFB524317:JIL524317 JOX524317:JSH524317 JYT524317:KCD524317 KIP524317:KLZ524317 KSL524317:KVV524317 LCH524317:LFR524317 LMD524317:LPN524317 LVZ524317:LZJ524317 MFV524317:MJF524317 MPR524317:MTB524317 MZN524317:NCX524317 NJJ524317:NMT524317 NTF524317:NWP524317 ODB524317:OGL524317 OMX524317:OQH524317 OWT524317:PAD524317 PGP524317:PJZ524317 PQL524317:PTV524317 QAH524317:QDR524317 QKD524317:QNN524317 QTZ524317:QXJ524317 RDV524317:RHF524317 RNR524317:RRB524317 RXN524317:SAX524317 SHJ524317:SKT524317 SRF524317:SUP524317 TBB524317:TEL524317 TKX524317:TOH524317 TUT524317:TYD524317 UEP524317:UHZ524317 UOL524317:URV524317 UYH524317:VBR524317 VID524317:VLN524317 VRZ524317:VVJ524317 WBV524317:WFF524317 WLR524317:WPB524317 WVN524317:WYX524317 F589853:CP589853 JB589853:ML589853 SX589853:WH589853 ACT589853:AGD589853 AMP589853:APZ589853 AWL589853:AZV589853 BGH589853:BJR589853 BQD589853:BTN589853 BZZ589853:CDJ589853 CJV589853:CNF589853 CTR589853:CXB589853 DDN589853:DGX589853 DNJ589853:DQT589853 DXF589853:EAP589853 EHB589853:EKL589853 EQX589853:EUH589853 FAT589853:FED589853 FKP589853:FNZ589853 FUL589853:FXV589853 GEH589853:GHR589853 GOD589853:GRN589853 GXZ589853:HBJ589853 HHV589853:HLF589853 HRR589853:HVB589853 IBN589853:IEX589853 ILJ589853:IOT589853 IVF589853:IYP589853 JFB589853:JIL589853 JOX589853:JSH589853 JYT589853:KCD589853 KIP589853:KLZ589853 KSL589853:KVV589853 LCH589853:LFR589853 LMD589853:LPN589853 LVZ589853:LZJ589853 MFV589853:MJF589853 MPR589853:MTB589853 MZN589853:NCX589853 NJJ589853:NMT589853 NTF589853:NWP589853 ODB589853:OGL589853 OMX589853:OQH589853 OWT589853:PAD589853 PGP589853:PJZ589853 PQL589853:PTV589853 QAH589853:QDR589853 QKD589853:QNN589853 QTZ589853:QXJ589853 RDV589853:RHF589853 RNR589853:RRB589853 RXN589853:SAX589853 SHJ589853:SKT589853 SRF589853:SUP589853 TBB589853:TEL589853 TKX589853:TOH589853 TUT589853:TYD589853 UEP589853:UHZ589853 UOL589853:URV589853 UYH589853:VBR589853 VID589853:VLN589853 VRZ589853:VVJ589853 WBV589853:WFF589853 WLR589853:WPB589853 WVN589853:WYX589853 F655389:CP655389 JB655389:ML655389 SX655389:WH655389 ACT655389:AGD655389 AMP655389:APZ655389 AWL655389:AZV655389 BGH655389:BJR655389 BQD655389:BTN655389 BZZ655389:CDJ655389 CJV655389:CNF655389 CTR655389:CXB655389 DDN655389:DGX655389 DNJ655389:DQT655389 DXF655389:EAP655389 EHB655389:EKL655389 EQX655389:EUH655389 FAT655389:FED655389 FKP655389:FNZ655389 FUL655389:FXV655389 GEH655389:GHR655389 GOD655389:GRN655389 GXZ655389:HBJ655389 HHV655389:HLF655389 HRR655389:HVB655389 IBN655389:IEX655389 ILJ655389:IOT655389 IVF655389:IYP655389 JFB655389:JIL655389 JOX655389:JSH655389 JYT655389:KCD655389 KIP655389:KLZ655389 KSL655389:KVV655389 LCH655389:LFR655389 LMD655389:LPN655389 LVZ655389:LZJ655389 MFV655389:MJF655389 MPR655389:MTB655389 MZN655389:NCX655389 NJJ655389:NMT655389 NTF655389:NWP655389 ODB655389:OGL655389 OMX655389:OQH655389 OWT655389:PAD655389 PGP655389:PJZ655389 PQL655389:PTV655389 QAH655389:QDR655389 QKD655389:QNN655389 QTZ655389:QXJ655389 RDV655389:RHF655389 RNR655389:RRB655389 RXN655389:SAX655389 SHJ655389:SKT655389 SRF655389:SUP655389 TBB655389:TEL655389 TKX655389:TOH655389 TUT655389:TYD655389 UEP655389:UHZ655389 UOL655389:URV655389 UYH655389:VBR655389 VID655389:VLN655389 VRZ655389:VVJ655389 WBV655389:WFF655389 WLR655389:WPB655389 WVN655389:WYX655389 F720925:CP720925 JB720925:ML720925 SX720925:WH720925 ACT720925:AGD720925 AMP720925:APZ720925 AWL720925:AZV720925 BGH720925:BJR720925 BQD720925:BTN720925 BZZ720925:CDJ720925 CJV720925:CNF720925 CTR720925:CXB720925 DDN720925:DGX720925 DNJ720925:DQT720925 DXF720925:EAP720925 EHB720925:EKL720925 EQX720925:EUH720925 FAT720925:FED720925 FKP720925:FNZ720925 FUL720925:FXV720925 GEH720925:GHR720925 GOD720925:GRN720925 GXZ720925:HBJ720925 HHV720925:HLF720925 HRR720925:HVB720925 IBN720925:IEX720925 ILJ720925:IOT720925 IVF720925:IYP720925 JFB720925:JIL720925 JOX720925:JSH720925 JYT720925:KCD720925 KIP720925:KLZ720925 KSL720925:KVV720925 LCH720925:LFR720925 LMD720925:LPN720925 LVZ720925:LZJ720925 MFV720925:MJF720925 MPR720925:MTB720925 MZN720925:NCX720925 NJJ720925:NMT720925 NTF720925:NWP720925 ODB720925:OGL720925 OMX720925:OQH720925 OWT720925:PAD720925 PGP720925:PJZ720925 PQL720925:PTV720925 QAH720925:QDR720925 QKD720925:QNN720925 QTZ720925:QXJ720925 RDV720925:RHF720925 RNR720925:RRB720925 RXN720925:SAX720925 SHJ720925:SKT720925 SRF720925:SUP720925 TBB720925:TEL720925 TKX720925:TOH720925 TUT720925:TYD720925 UEP720925:UHZ720925 UOL720925:URV720925 UYH720925:VBR720925 VID720925:VLN720925 VRZ720925:VVJ720925 WBV720925:WFF720925 WLR720925:WPB720925 WVN720925:WYX720925 F786461:CP786461 JB786461:ML786461 SX786461:WH786461 ACT786461:AGD786461 AMP786461:APZ786461 AWL786461:AZV786461 BGH786461:BJR786461 BQD786461:BTN786461 BZZ786461:CDJ786461 CJV786461:CNF786461 CTR786461:CXB786461 DDN786461:DGX786461 DNJ786461:DQT786461 DXF786461:EAP786461 EHB786461:EKL786461 EQX786461:EUH786461 FAT786461:FED786461 FKP786461:FNZ786461 FUL786461:FXV786461 GEH786461:GHR786461 GOD786461:GRN786461 GXZ786461:HBJ786461 HHV786461:HLF786461 HRR786461:HVB786461 IBN786461:IEX786461 ILJ786461:IOT786461 IVF786461:IYP786461 JFB786461:JIL786461 JOX786461:JSH786461 JYT786461:KCD786461 KIP786461:KLZ786461 KSL786461:KVV786461 LCH786461:LFR786461 LMD786461:LPN786461 LVZ786461:LZJ786461 MFV786461:MJF786461 MPR786461:MTB786461 MZN786461:NCX786461 NJJ786461:NMT786461 NTF786461:NWP786461 ODB786461:OGL786461 OMX786461:OQH786461 OWT786461:PAD786461 PGP786461:PJZ786461 PQL786461:PTV786461 QAH786461:QDR786461 QKD786461:QNN786461 QTZ786461:QXJ786461 RDV786461:RHF786461 RNR786461:RRB786461 RXN786461:SAX786461 SHJ786461:SKT786461 SRF786461:SUP786461 TBB786461:TEL786461 TKX786461:TOH786461 TUT786461:TYD786461 UEP786461:UHZ786461 UOL786461:URV786461 UYH786461:VBR786461 VID786461:VLN786461 VRZ786461:VVJ786461 WBV786461:WFF786461 WLR786461:WPB786461 WVN786461:WYX786461 F851997:CP851997 JB851997:ML851997 SX851997:WH851997 ACT851997:AGD851997 AMP851997:APZ851997 AWL851997:AZV851997 BGH851997:BJR851997 BQD851997:BTN851997 BZZ851997:CDJ851997 CJV851997:CNF851997 CTR851997:CXB851997 DDN851997:DGX851997 DNJ851997:DQT851997 DXF851997:EAP851997 EHB851997:EKL851997 EQX851997:EUH851997 FAT851997:FED851997 FKP851997:FNZ851997 FUL851997:FXV851997 GEH851997:GHR851997 GOD851997:GRN851997 GXZ851997:HBJ851997 HHV851997:HLF851997 HRR851997:HVB851997 IBN851997:IEX851997 ILJ851997:IOT851997 IVF851997:IYP851997 JFB851997:JIL851997 JOX851997:JSH851997 JYT851997:KCD851997 KIP851997:KLZ851997 KSL851997:KVV851997 LCH851997:LFR851997 LMD851997:LPN851997 LVZ851997:LZJ851997 MFV851997:MJF851997 MPR851997:MTB851997 MZN851997:NCX851997 NJJ851997:NMT851997 NTF851997:NWP851997 ODB851997:OGL851997 OMX851997:OQH851997 OWT851997:PAD851997 PGP851997:PJZ851997 PQL851997:PTV851997 QAH851997:QDR851997 QKD851997:QNN851997 QTZ851997:QXJ851997 RDV851997:RHF851997 RNR851997:RRB851997 RXN851997:SAX851997 SHJ851997:SKT851997 SRF851997:SUP851997 TBB851997:TEL851997 TKX851997:TOH851997 TUT851997:TYD851997 UEP851997:UHZ851997 UOL851997:URV851997 UYH851997:VBR851997 VID851997:VLN851997 VRZ851997:VVJ851997 WBV851997:WFF851997 WLR851997:WPB851997 WVN851997:WYX851997 F917533:CP917533 JB917533:ML917533 SX917533:WH917533 ACT917533:AGD917533 AMP917533:APZ917533 AWL917533:AZV917533 BGH917533:BJR917533 BQD917533:BTN917533 BZZ917533:CDJ917533 CJV917533:CNF917533 CTR917533:CXB917533 DDN917533:DGX917533 DNJ917533:DQT917533 DXF917533:EAP917533 EHB917533:EKL917533 EQX917533:EUH917533 FAT917533:FED917533 FKP917533:FNZ917533 FUL917533:FXV917533 GEH917533:GHR917533 GOD917533:GRN917533 GXZ917533:HBJ917533 HHV917533:HLF917533 HRR917533:HVB917533 IBN917533:IEX917533 ILJ917533:IOT917533 IVF917533:IYP917533 JFB917533:JIL917533 JOX917533:JSH917533 JYT917533:KCD917533 KIP917533:KLZ917533 KSL917533:KVV917533 LCH917533:LFR917533 LMD917533:LPN917533 LVZ917533:LZJ917533 MFV917533:MJF917533 MPR917533:MTB917533 MZN917533:NCX917533 NJJ917533:NMT917533 NTF917533:NWP917533 ODB917533:OGL917533 OMX917533:OQH917533 OWT917533:PAD917533 PGP917533:PJZ917533 PQL917533:PTV917533 QAH917533:QDR917533 QKD917533:QNN917533 QTZ917533:QXJ917533 RDV917533:RHF917533 RNR917533:RRB917533 RXN917533:SAX917533 SHJ917533:SKT917533 SRF917533:SUP917533 TBB917533:TEL917533 TKX917533:TOH917533 TUT917533:TYD917533 UEP917533:UHZ917533 UOL917533:URV917533 UYH917533:VBR917533 VID917533:VLN917533 VRZ917533:VVJ917533 WBV917533:WFF917533 WLR917533:WPB917533 WVN917533:WYX917533 F983069:CP983069 JB983069:ML983069 SX983069:WH983069 ACT983069:AGD983069 AMP983069:APZ983069 AWL983069:AZV983069 BGH983069:BJR983069 BQD983069:BTN983069 BZZ983069:CDJ983069 CJV983069:CNF983069 CTR983069:CXB983069 DDN983069:DGX983069 DNJ983069:DQT983069 DXF983069:EAP983069 EHB983069:EKL983069 EQX983069:EUH983069 FAT983069:FED983069 FKP983069:FNZ983069 FUL983069:FXV983069 GEH983069:GHR983069 GOD983069:GRN983069 GXZ983069:HBJ983069 HHV983069:HLF983069 HRR983069:HVB983069 IBN983069:IEX983069 ILJ983069:IOT983069 IVF983069:IYP983069 JFB983069:JIL983069 JOX983069:JSH983069 JYT983069:KCD983069 KIP983069:KLZ983069 KSL983069:KVV983069 LCH983069:LFR983069 LMD983069:LPN983069 LVZ983069:LZJ983069 MFV983069:MJF983069 MPR983069:MTB983069 MZN983069:NCX983069 NJJ983069:NMT983069 NTF983069:NWP983069 ODB983069:OGL983069 OMX983069:OQH983069 OWT983069:PAD983069 PGP983069:PJZ983069 PQL983069:PTV983069 QAH983069:QDR983069 QKD983069:QNN983069 QTZ983069:QXJ983069 RDV983069:RHF983069 RNR983069:RRB983069 RXN983069:SAX983069 SHJ983069:SKT983069 SRF983069:SUP983069 TBB983069:TEL983069 TKX983069:TOH983069 TUT983069:TYD983069 UEP983069:UHZ983069 UOL983069:URV983069 UYH983069:VBR983069 VID983069:VLN983069 VRZ983069:VVJ983069 WBV983069:WFF983069 WLR983069:WPB983069 WVN983069:WYX983069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QAH983081:QDR983081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BG11:BH11 LC11:LD11 UY11:UZ11 AEU11:AEV11 AOQ11:AOR11 AYM11:AYN11 BII11:BIJ11 BSE11:BSF11 CCA11:CCB11 CLW11:CLX11 CVS11:CVT11 DFO11:DFP11 DPK11:DPL11 DZG11:DZH11 EJC11:EJD11 ESY11:ESZ11 FCU11:FCV11 FMQ11:FMR11 FWM11:FWN11 GGI11:GGJ11 GQE11:GQF11 HAA11:HAB11 HJW11:HJX11 HTS11:HTT11 IDO11:IDP11 INK11:INL11 IXG11:IXH11 JHC11:JHD11 JQY11:JQZ11 KAU11:KAV11 KKQ11:KKR11 KUM11:KUN11 LEI11:LEJ11 LOE11:LOF11 LYA11:LYB11 MHW11:MHX11 MRS11:MRT11 NBO11:NBP11 NLK11:NLL11 NVG11:NVH11 OFC11:OFD11 OOY11:OOZ11 OYU11:OYV11 PIQ11:PIR11 PSM11:PSN11 QCI11:QCJ11 QME11:QMF11 QWA11:QWB11 RFW11:RFX11 RPS11:RPT11 RZO11:RZP11 SJK11:SJL11 STG11:STH11 TDC11:TDD11 TMY11:TMZ11 TWU11:TWV11 UGQ11:UGR11 UQM11:UQN11 VAI11:VAJ11 VKE11:VKF11 VUA11:VUB11 WDW11:WDX11 WNS11:WNT11 WXO11:WXP11 BG65547:BH65547 LC65547:LD65547 UY65547:UZ65547 AEU65547:AEV65547 AOQ65547:AOR65547 AYM65547:AYN65547 BII65547:BIJ65547 BSE65547:BSF65547 CCA65547:CCB65547 CLW65547:CLX65547 CVS65547:CVT65547 DFO65547:DFP65547 DPK65547:DPL65547 DZG65547:DZH65547 EJC65547:EJD65547 ESY65547:ESZ65547 FCU65547:FCV65547 FMQ65547:FMR65547 FWM65547:FWN65547 GGI65547:GGJ65547 GQE65547:GQF65547 HAA65547:HAB65547 HJW65547:HJX65547 HTS65547:HTT65547 IDO65547:IDP65547 INK65547:INL65547 IXG65547:IXH65547 JHC65547:JHD65547 JQY65547:JQZ65547 KAU65547:KAV65547 KKQ65547:KKR65547 KUM65547:KUN65547 LEI65547:LEJ65547 LOE65547:LOF65547 LYA65547:LYB65547 MHW65547:MHX65547 MRS65547:MRT65547 NBO65547:NBP65547 NLK65547:NLL65547 NVG65547:NVH65547 OFC65547:OFD65547 OOY65547:OOZ65547 OYU65547:OYV65547 PIQ65547:PIR65547 PSM65547:PSN65547 QCI65547:QCJ65547 QME65547:QMF65547 QWA65547:QWB65547 RFW65547:RFX65547 RPS65547:RPT65547 RZO65547:RZP65547 SJK65547:SJL65547 STG65547:STH65547 TDC65547:TDD65547 TMY65547:TMZ65547 TWU65547:TWV65547 UGQ65547:UGR65547 UQM65547:UQN65547 VAI65547:VAJ65547 VKE65547:VKF65547 VUA65547:VUB65547 WDW65547:WDX65547 WNS65547:WNT65547 WXO65547:WXP65547 BG131083:BH131083 LC131083:LD131083 UY131083:UZ131083 AEU131083:AEV131083 AOQ131083:AOR131083 AYM131083:AYN131083 BII131083:BIJ131083 BSE131083:BSF131083 CCA131083:CCB131083 CLW131083:CLX131083 CVS131083:CVT131083 DFO131083:DFP131083 DPK131083:DPL131083 DZG131083:DZH131083 EJC131083:EJD131083 ESY131083:ESZ131083 FCU131083:FCV131083 FMQ131083:FMR131083 FWM131083:FWN131083 GGI131083:GGJ131083 GQE131083:GQF131083 HAA131083:HAB131083 HJW131083:HJX131083 HTS131083:HTT131083 IDO131083:IDP131083 INK131083:INL131083 IXG131083:IXH131083 JHC131083:JHD131083 JQY131083:JQZ131083 KAU131083:KAV131083 KKQ131083:KKR131083 KUM131083:KUN131083 LEI131083:LEJ131083 LOE131083:LOF131083 LYA131083:LYB131083 MHW131083:MHX131083 MRS131083:MRT131083 NBO131083:NBP131083 NLK131083:NLL131083 NVG131083:NVH131083 OFC131083:OFD131083 OOY131083:OOZ131083 OYU131083:OYV131083 PIQ131083:PIR131083 PSM131083:PSN131083 QCI131083:QCJ131083 QME131083:QMF131083 QWA131083:QWB131083 RFW131083:RFX131083 RPS131083:RPT131083 RZO131083:RZP131083 SJK131083:SJL131083 STG131083:STH131083 TDC131083:TDD131083 TMY131083:TMZ131083 TWU131083:TWV131083 UGQ131083:UGR131083 UQM131083:UQN131083 VAI131083:VAJ131083 VKE131083:VKF131083 VUA131083:VUB131083 WDW131083:WDX131083 WNS131083:WNT131083 WXO131083:WXP131083 BG196619:BH196619 LC196619:LD196619 UY196619:UZ196619 AEU196619:AEV196619 AOQ196619:AOR196619 AYM196619:AYN196619 BII196619:BIJ196619 BSE196619:BSF196619 CCA196619:CCB196619 CLW196619:CLX196619 CVS196619:CVT196619 DFO196619:DFP196619 DPK196619:DPL196619 DZG196619:DZH196619 EJC196619:EJD196619 ESY196619:ESZ196619 FCU196619:FCV196619 FMQ196619:FMR196619 FWM196619:FWN196619 GGI196619:GGJ196619 GQE196619:GQF196619 HAA196619:HAB196619 HJW196619:HJX196619 HTS196619:HTT196619 IDO196619:IDP196619 INK196619:INL196619 IXG196619:IXH196619 JHC196619:JHD196619 JQY196619:JQZ196619 KAU196619:KAV196619 KKQ196619:KKR196619 KUM196619:KUN196619 LEI196619:LEJ196619 LOE196619:LOF196619 LYA196619:LYB196619 MHW196619:MHX196619 MRS196619:MRT196619 NBO196619:NBP196619 NLK196619:NLL196619 NVG196619:NVH196619 OFC196619:OFD196619 OOY196619:OOZ196619 OYU196619:OYV196619 PIQ196619:PIR196619 PSM196619:PSN196619 QCI196619:QCJ196619 QME196619:QMF196619 QWA196619:QWB196619 RFW196619:RFX196619 RPS196619:RPT196619 RZO196619:RZP196619 SJK196619:SJL196619 STG196619:STH196619 TDC196619:TDD196619 TMY196619:TMZ196619 TWU196619:TWV196619 UGQ196619:UGR196619 UQM196619:UQN196619 VAI196619:VAJ196619 VKE196619:VKF196619 VUA196619:VUB196619 WDW196619:WDX196619 WNS196619:WNT196619 WXO196619:WXP196619 BG262155:BH262155 LC262155:LD262155 UY262155:UZ262155 AEU262155:AEV262155 AOQ262155:AOR262155 AYM262155:AYN262155 BII262155:BIJ262155 BSE262155:BSF262155 CCA262155:CCB262155 CLW262155:CLX262155 CVS262155:CVT262155 DFO262155:DFP262155 DPK262155:DPL262155 DZG262155:DZH262155 EJC262155:EJD262155 ESY262155:ESZ262155 FCU262155:FCV262155 FMQ262155:FMR262155 FWM262155:FWN262155 GGI262155:GGJ262155 GQE262155:GQF262155 HAA262155:HAB262155 HJW262155:HJX262155 HTS262155:HTT262155 IDO262155:IDP262155 INK262155:INL262155 IXG262155:IXH262155 JHC262155:JHD262155 JQY262155:JQZ262155 KAU262155:KAV262155 KKQ262155:KKR262155 KUM262155:KUN262155 LEI262155:LEJ262155 LOE262155:LOF262155 LYA262155:LYB262155 MHW262155:MHX262155 MRS262155:MRT262155 NBO262155:NBP262155 NLK262155:NLL262155 NVG262155:NVH262155 OFC262155:OFD262155 OOY262155:OOZ262155 OYU262155:OYV262155 PIQ262155:PIR262155 PSM262155:PSN262155 QCI262155:QCJ262155 QME262155:QMF262155 QWA262155:QWB262155 RFW262155:RFX262155 RPS262155:RPT262155 RZO262155:RZP262155 SJK262155:SJL262155 STG262155:STH262155 TDC262155:TDD262155 TMY262155:TMZ262155 TWU262155:TWV262155 UGQ262155:UGR262155 UQM262155:UQN262155 VAI262155:VAJ262155 VKE262155:VKF262155 VUA262155:VUB262155 WDW262155:WDX262155 WNS262155:WNT262155 WXO262155:WXP262155 BG327691:BH327691 LC327691:LD327691 UY327691:UZ327691 AEU327691:AEV327691 AOQ327691:AOR327691 AYM327691:AYN327691 BII327691:BIJ327691 BSE327691:BSF327691 CCA327691:CCB327691 CLW327691:CLX327691 CVS327691:CVT327691 DFO327691:DFP327691 DPK327691:DPL327691 DZG327691:DZH327691 EJC327691:EJD327691 ESY327691:ESZ327691 FCU327691:FCV327691 FMQ327691:FMR327691 FWM327691:FWN327691 GGI327691:GGJ327691 GQE327691:GQF327691 HAA327691:HAB327691 HJW327691:HJX327691 HTS327691:HTT327691 IDO327691:IDP327691 INK327691:INL327691 IXG327691:IXH327691 JHC327691:JHD327691 JQY327691:JQZ327691 KAU327691:KAV327691 KKQ327691:KKR327691 KUM327691:KUN327691 LEI327691:LEJ327691 LOE327691:LOF327691 LYA327691:LYB327691 MHW327691:MHX327691 MRS327691:MRT327691 NBO327691:NBP327691 NLK327691:NLL327691 NVG327691:NVH327691 OFC327691:OFD327691 OOY327691:OOZ327691 OYU327691:OYV327691 PIQ327691:PIR327691 PSM327691:PSN327691 QCI327691:QCJ327691 QME327691:QMF327691 QWA327691:QWB327691 RFW327691:RFX327691 RPS327691:RPT327691 RZO327691:RZP327691 SJK327691:SJL327691 STG327691:STH327691 TDC327691:TDD327691 TMY327691:TMZ327691 TWU327691:TWV327691 UGQ327691:UGR327691 UQM327691:UQN327691 VAI327691:VAJ327691 VKE327691:VKF327691 VUA327691:VUB327691 WDW327691:WDX327691 WNS327691:WNT327691 WXO327691:WXP327691 BG393227:BH393227 LC393227:LD393227 UY393227:UZ393227 AEU393227:AEV393227 AOQ393227:AOR393227 AYM393227:AYN393227 BII393227:BIJ393227 BSE393227:BSF393227 CCA393227:CCB393227 CLW393227:CLX393227 CVS393227:CVT393227 DFO393227:DFP393227 DPK393227:DPL393227 DZG393227:DZH393227 EJC393227:EJD393227 ESY393227:ESZ393227 FCU393227:FCV393227 FMQ393227:FMR393227 FWM393227:FWN393227 GGI393227:GGJ393227 GQE393227:GQF393227 HAA393227:HAB393227 HJW393227:HJX393227 HTS393227:HTT393227 IDO393227:IDP393227 INK393227:INL393227 IXG393227:IXH393227 JHC393227:JHD393227 JQY393227:JQZ393227 KAU393227:KAV393227 KKQ393227:KKR393227 KUM393227:KUN393227 LEI393227:LEJ393227 LOE393227:LOF393227 LYA393227:LYB393227 MHW393227:MHX393227 MRS393227:MRT393227 NBO393227:NBP393227 NLK393227:NLL393227 NVG393227:NVH393227 OFC393227:OFD393227 OOY393227:OOZ393227 OYU393227:OYV393227 PIQ393227:PIR393227 PSM393227:PSN393227 QCI393227:QCJ393227 QME393227:QMF393227 QWA393227:QWB393227 RFW393227:RFX393227 RPS393227:RPT393227 RZO393227:RZP393227 SJK393227:SJL393227 STG393227:STH393227 TDC393227:TDD393227 TMY393227:TMZ393227 TWU393227:TWV393227 UGQ393227:UGR393227 UQM393227:UQN393227 VAI393227:VAJ393227 VKE393227:VKF393227 VUA393227:VUB393227 WDW393227:WDX393227 WNS393227:WNT393227 WXO393227:WXP393227 BG458763:BH458763 LC458763:LD458763 UY458763:UZ458763 AEU458763:AEV458763 AOQ458763:AOR458763 AYM458763:AYN458763 BII458763:BIJ458763 BSE458763:BSF458763 CCA458763:CCB458763 CLW458763:CLX458763 CVS458763:CVT458763 DFO458763:DFP458763 DPK458763:DPL458763 DZG458763:DZH458763 EJC458763:EJD458763 ESY458763:ESZ458763 FCU458763:FCV458763 FMQ458763:FMR458763 FWM458763:FWN458763 GGI458763:GGJ458763 GQE458763:GQF458763 HAA458763:HAB458763 HJW458763:HJX458763 HTS458763:HTT458763 IDO458763:IDP458763 INK458763:INL458763 IXG458763:IXH458763 JHC458763:JHD458763 JQY458763:JQZ458763 KAU458763:KAV458763 KKQ458763:KKR458763 KUM458763:KUN458763 LEI458763:LEJ458763 LOE458763:LOF458763 LYA458763:LYB458763 MHW458763:MHX458763 MRS458763:MRT458763 NBO458763:NBP458763 NLK458763:NLL458763 NVG458763:NVH458763 OFC458763:OFD458763 OOY458763:OOZ458763 OYU458763:OYV458763 PIQ458763:PIR458763 PSM458763:PSN458763 QCI458763:QCJ458763 QME458763:QMF458763 QWA458763:QWB458763 RFW458763:RFX458763 RPS458763:RPT458763 RZO458763:RZP458763 SJK458763:SJL458763 STG458763:STH458763 TDC458763:TDD458763 TMY458763:TMZ458763 TWU458763:TWV458763 UGQ458763:UGR458763 UQM458763:UQN458763 VAI458763:VAJ458763 VKE458763:VKF458763 VUA458763:VUB458763 WDW458763:WDX458763 WNS458763:WNT458763 WXO458763:WXP458763 BG524299:BH524299 LC524299:LD524299 UY524299:UZ524299 AEU524299:AEV524299 AOQ524299:AOR524299 AYM524299:AYN524299 BII524299:BIJ524299 BSE524299:BSF524299 CCA524299:CCB524299 CLW524299:CLX524299 CVS524299:CVT524299 DFO524299:DFP524299 DPK524299:DPL524299 DZG524299:DZH524299 EJC524299:EJD524299 ESY524299:ESZ524299 FCU524299:FCV524299 FMQ524299:FMR524299 FWM524299:FWN524299 GGI524299:GGJ524299 GQE524299:GQF524299 HAA524299:HAB524299 HJW524299:HJX524299 HTS524299:HTT524299 IDO524299:IDP524299 INK524299:INL524299 IXG524299:IXH524299 JHC524299:JHD524299 JQY524299:JQZ524299 KAU524299:KAV524299 KKQ524299:KKR524299 KUM524299:KUN524299 LEI524299:LEJ524299 LOE524299:LOF524299 LYA524299:LYB524299 MHW524299:MHX524299 MRS524299:MRT524299 NBO524299:NBP524299 NLK524299:NLL524299 NVG524299:NVH524299 OFC524299:OFD524299 OOY524299:OOZ524299 OYU524299:OYV524299 PIQ524299:PIR524299 PSM524299:PSN524299 QCI524299:QCJ524299 QME524299:QMF524299 QWA524299:QWB524299 RFW524299:RFX524299 RPS524299:RPT524299 RZO524299:RZP524299 SJK524299:SJL524299 STG524299:STH524299 TDC524299:TDD524299 TMY524299:TMZ524299 TWU524299:TWV524299 UGQ524299:UGR524299 UQM524299:UQN524299 VAI524299:VAJ524299 VKE524299:VKF524299 VUA524299:VUB524299 WDW524299:WDX524299 WNS524299:WNT524299 WXO524299:WXP524299 BG589835:BH589835 LC589835:LD589835 UY589835:UZ589835 AEU589835:AEV589835 AOQ589835:AOR589835 AYM589835:AYN589835 BII589835:BIJ589835 BSE589835:BSF589835 CCA589835:CCB589835 CLW589835:CLX589835 CVS589835:CVT589835 DFO589835:DFP589835 DPK589835:DPL589835 DZG589835:DZH589835 EJC589835:EJD589835 ESY589835:ESZ589835 FCU589835:FCV589835 FMQ589835:FMR589835 FWM589835:FWN589835 GGI589835:GGJ589835 GQE589835:GQF589835 HAA589835:HAB589835 HJW589835:HJX589835 HTS589835:HTT589835 IDO589835:IDP589835 INK589835:INL589835 IXG589835:IXH589835 JHC589835:JHD589835 JQY589835:JQZ589835 KAU589835:KAV589835 KKQ589835:KKR589835 KUM589835:KUN589835 LEI589835:LEJ589835 LOE589835:LOF589835 LYA589835:LYB589835 MHW589835:MHX589835 MRS589835:MRT589835 NBO589835:NBP589835 NLK589835:NLL589835 NVG589835:NVH589835 OFC589835:OFD589835 OOY589835:OOZ589835 OYU589835:OYV589835 PIQ589835:PIR589835 PSM589835:PSN589835 QCI589835:QCJ589835 QME589835:QMF589835 QWA589835:QWB589835 RFW589835:RFX589835 RPS589835:RPT589835 RZO589835:RZP589835 SJK589835:SJL589835 STG589835:STH589835 TDC589835:TDD589835 TMY589835:TMZ589835 TWU589835:TWV589835 UGQ589835:UGR589835 UQM589835:UQN589835 VAI589835:VAJ589835 VKE589835:VKF589835 VUA589835:VUB589835 WDW589835:WDX589835 WNS589835:WNT589835 WXO589835:WXP589835 BG655371:BH655371 LC655371:LD655371 UY655371:UZ655371 AEU655371:AEV655371 AOQ655371:AOR655371 AYM655371:AYN655371 BII655371:BIJ655371 BSE655371:BSF655371 CCA655371:CCB655371 CLW655371:CLX655371 CVS655371:CVT655371 DFO655371:DFP655371 DPK655371:DPL655371 DZG655371:DZH655371 EJC655371:EJD655371 ESY655371:ESZ655371 FCU655371:FCV655371 FMQ655371:FMR655371 FWM655371:FWN655371 GGI655371:GGJ655371 GQE655371:GQF655371 HAA655371:HAB655371 HJW655371:HJX655371 HTS655371:HTT655371 IDO655371:IDP655371 INK655371:INL655371 IXG655371:IXH655371 JHC655371:JHD655371 JQY655371:JQZ655371 KAU655371:KAV655371 KKQ655371:KKR655371 KUM655371:KUN655371 LEI655371:LEJ655371 LOE655371:LOF655371 LYA655371:LYB655371 MHW655371:MHX655371 MRS655371:MRT655371 NBO655371:NBP655371 NLK655371:NLL655371 NVG655371:NVH655371 OFC655371:OFD655371 OOY655371:OOZ655371 OYU655371:OYV655371 PIQ655371:PIR655371 PSM655371:PSN655371 QCI655371:QCJ655371 QME655371:QMF655371 QWA655371:QWB655371 RFW655371:RFX655371 RPS655371:RPT655371 RZO655371:RZP655371 SJK655371:SJL655371 STG655371:STH655371 TDC655371:TDD655371 TMY655371:TMZ655371 TWU655371:TWV655371 UGQ655371:UGR655371 UQM655371:UQN655371 VAI655371:VAJ655371 VKE655371:VKF655371 VUA655371:VUB655371 WDW655371:WDX655371 WNS655371:WNT655371 WXO655371:WXP655371 BG720907:BH720907 LC720907:LD720907 UY720907:UZ720907 AEU720907:AEV720907 AOQ720907:AOR720907 AYM720907:AYN720907 BII720907:BIJ720907 BSE720907:BSF720907 CCA720907:CCB720907 CLW720907:CLX720907 CVS720907:CVT720907 DFO720907:DFP720907 DPK720907:DPL720907 DZG720907:DZH720907 EJC720907:EJD720907 ESY720907:ESZ720907 FCU720907:FCV720907 FMQ720907:FMR720907 FWM720907:FWN720907 GGI720907:GGJ720907 GQE720907:GQF720907 HAA720907:HAB720907 HJW720907:HJX720907 HTS720907:HTT720907 IDO720907:IDP720907 INK720907:INL720907 IXG720907:IXH720907 JHC720907:JHD720907 JQY720907:JQZ720907 KAU720907:KAV720907 KKQ720907:KKR720907 KUM720907:KUN720907 LEI720907:LEJ720907 LOE720907:LOF720907 LYA720907:LYB720907 MHW720907:MHX720907 MRS720907:MRT720907 NBO720907:NBP720907 NLK720907:NLL720907 NVG720907:NVH720907 OFC720907:OFD720907 OOY720907:OOZ720907 OYU720907:OYV720907 PIQ720907:PIR720907 PSM720907:PSN720907 QCI720907:QCJ720907 QME720907:QMF720907 QWA720907:QWB720907 RFW720907:RFX720907 RPS720907:RPT720907 RZO720907:RZP720907 SJK720907:SJL720907 STG720907:STH720907 TDC720907:TDD720907 TMY720907:TMZ720907 TWU720907:TWV720907 UGQ720907:UGR720907 UQM720907:UQN720907 VAI720907:VAJ720907 VKE720907:VKF720907 VUA720907:VUB720907 WDW720907:WDX720907 WNS720907:WNT720907 WXO720907:WXP720907 BG786443:BH786443 LC786443:LD786443 UY786443:UZ786443 AEU786443:AEV786443 AOQ786443:AOR786443 AYM786443:AYN786443 BII786443:BIJ786443 BSE786443:BSF786443 CCA786443:CCB786443 CLW786443:CLX786443 CVS786443:CVT786443 DFO786443:DFP786443 DPK786443:DPL786443 DZG786443:DZH786443 EJC786443:EJD786443 ESY786443:ESZ786443 FCU786443:FCV786443 FMQ786443:FMR786443 FWM786443:FWN786443 GGI786443:GGJ786443 GQE786443:GQF786443 HAA786443:HAB786443 HJW786443:HJX786443 HTS786443:HTT786443 IDO786443:IDP786443 INK786443:INL786443 IXG786443:IXH786443 JHC786443:JHD786443 JQY786443:JQZ786443 KAU786443:KAV786443 KKQ786443:KKR786443 KUM786443:KUN786443 LEI786443:LEJ786443 LOE786443:LOF786443 LYA786443:LYB786443 MHW786443:MHX786443 MRS786443:MRT786443 NBO786443:NBP786443 NLK786443:NLL786443 NVG786443:NVH786443 OFC786443:OFD786443 OOY786443:OOZ786443 OYU786443:OYV786443 PIQ786443:PIR786443 PSM786443:PSN786443 QCI786443:QCJ786443 QME786443:QMF786443 QWA786443:QWB786443 RFW786443:RFX786443 RPS786443:RPT786443 RZO786443:RZP786443 SJK786443:SJL786443 STG786443:STH786443 TDC786443:TDD786443 TMY786443:TMZ786443 TWU786443:TWV786443 UGQ786443:UGR786443 UQM786443:UQN786443 VAI786443:VAJ786443 VKE786443:VKF786443 VUA786443:VUB786443 WDW786443:WDX786443 WNS786443:WNT786443 WXO786443:WXP786443 BG851979:BH851979 LC851979:LD851979 UY851979:UZ851979 AEU851979:AEV851979 AOQ851979:AOR851979 AYM851979:AYN851979 BII851979:BIJ851979 BSE851979:BSF851979 CCA851979:CCB851979 CLW851979:CLX851979 CVS851979:CVT851979 DFO851979:DFP851979 DPK851979:DPL851979 DZG851979:DZH851979 EJC851979:EJD851979 ESY851979:ESZ851979 FCU851979:FCV851979 FMQ851979:FMR851979 FWM851979:FWN851979 GGI851979:GGJ851979 GQE851979:GQF851979 HAA851979:HAB851979 HJW851979:HJX851979 HTS851979:HTT851979 IDO851979:IDP851979 INK851979:INL851979 IXG851979:IXH851979 JHC851979:JHD851979 JQY851979:JQZ851979 KAU851979:KAV851979 KKQ851979:KKR851979 KUM851979:KUN851979 LEI851979:LEJ851979 LOE851979:LOF851979 LYA851979:LYB851979 MHW851979:MHX851979 MRS851979:MRT851979 NBO851979:NBP851979 NLK851979:NLL851979 NVG851979:NVH851979 OFC851979:OFD851979 OOY851979:OOZ851979 OYU851979:OYV851979 PIQ851979:PIR851979 PSM851979:PSN851979 QCI851979:QCJ851979 QME851979:QMF851979 QWA851979:QWB851979 RFW851979:RFX851979 RPS851979:RPT851979 RZO851979:RZP851979 SJK851979:SJL851979 STG851979:STH851979 TDC851979:TDD851979 TMY851979:TMZ851979 TWU851979:TWV851979 UGQ851979:UGR851979 UQM851979:UQN851979 VAI851979:VAJ851979 VKE851979:VKF851979 VUA851979:VUB851979 WDW851979:WDX851979 WNS851979:WNT851979 WXO851979:WXP851979 BG917515:BH917515 LC917515:LD917515 UY917515:UZ917515 AEU917515:AEV917515 AOQ917515:AOR917515 AYM917515:AYN917515 BII917515:BIJ917515 BSE917515:BSF917515 CCA917515:CCB917515 CLW917515:CLX917515 CVS917515:CVT917515 DFO917515:DFP917515 DPK917515:DPL917515 DZG917515:DZH917515 EJC917515:EJD917515 ESY917515:ESZ917515 FCU917515:FCV917515 FMQ917515:FMR917515 FWM917515:FWN917515 GGI917515:GGJ917515 GQE917515:GQF917515 HAA917515:HAB917515 HJW917515:HJX917515 HTS917515:HTT917515 IDO917515:IDP917515 INK917515:INL917515 IXG917515:IXH917515 JHC917515:JHD917515 JQY917515:JQZ917515 KAU917515:KAV917515 KKQ917515:KKR917515 KUM917515:KUN917515 LEI917515:LEJ917515 LOE917515:LOF917515 LYA917515:LYB917515 MHW917515:MHX917515 MRS917515:MRT917515 NBO917515:NBP917515 NLK917515:NLL917515 NVG917515:NVH917515 OFC917515:OFD917515 OOY917515:OOZ917515 OYU917515:OYV917515 PIQ917515:PIR917515 PSM917515:PSN917515 QCI917515:QCJ917515 QME917515:QMF917515 QWA917515:QWB917515 RFW917515:RFX917515 RPS917515:RPT917515 RZO917515:RZP917515 SJK917515:SJL917515 STG917515:STH917515 TDC917515:TDD917515 TMY917515:TMZ917515 TWU917515:TWV917515 UGQ917515:UGR917515 UQM917515:UQN917515 VAI917515:VAJ917515 VKE917515:VKF917515 VUA917515:VUB917515 WDW917515:WDX917515 WNS917515:WNT917515 WXO917515:WXP917515 BG983051:BH983051 LC983051:LD983051 UY983051:UZ983051 AEU983051:AEV983051 AOQ983051:AOR983051 AYM983051:AYN983051 BII983051:BIJ983051 BSE983051:BSF983051 CCA983051:CCB983051 CLW983051:CLX983051 CVS983051:CVT983051 DFO983051:DFP983051 DPK983051:DPL983051 DZG983051:DZH983051 EJC983051:EJD983051 ESY983051:ESZ983051 FCU983051:FCV983051 FMQ983051:FMR983051 FWM983051:FWN983051 GGI983051:GGJ983051 GQE983051:GQF983051 HAA983051:HAB983051 HJW983051:HJX983051 HTS983051:HTT983051 IDO983051:IDP983051 INK983051:INL983051 IXG983051:IXH983051 JHC983051:JHD983051 JQY983051:JQZ983051 KAU983051:KAV983051 KKQ983051:KKR983051 KUM983051:KUN983051 LEI983051:LEJ983051 LOE983051:LOF983051 LYA983051:LYB983051 MHW983051:MHX983051 MRS983051:MRT983051 NBO983051:NBP983051 NLK983051:NLL983051 NVG983051:NVH983051 OFC983051:OFD983051 OOY983051:OOZ983051 OYU983051:OYV983051 PIQ983051:PIR983051 PSM983051:PSN983051 QCI983051:QCJ983051 QME983051:QMF983051 QWA983051:QWB983051 RFW983051:RFX983051 RPS983051:RPT983051 RZO983051:RZP983051 SJK983051:SJL983051 STG983051:STH983051 TDC983051:TDD983051 TMY983051:TMZ983051 TWU983051:TWV983051 UGQ983051:UGR983051 UQM983051:UQN983051 VAI983051:VAJ983051 VKE983051:VKF983051 VUA983051:VUB983051 WDW983051:WDX983051 WNS983051:WNT983051 WXO983051:WXP983051 QKD983081:QNN983081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QTZ983081:QXJ983081 KY23 UU23 AEQ23 AOM23 AYI23 BIE23 BSA23 CBW23 CLS23 CVO23 DFK23 DPG23 DZC23 EIY23 ESU23 FCQ23 FMM23 FWI23 GGE23 GQA23 GZW23 HJS23 HTO23 IDK23 ING23 IXC23 JGY23 JQU23 KAQ23 KKM23 KUI23 LEE23 LOA23 LXW23 MHS23 MRO23 NBK23 NLG23 NVC23 OEY23 OOU23 OYQ23 PIM23 PSI23 QCE23 QMA23 QVW23 RFS23 RPO23 RZK23 SJG23 STC23 TCY23 TMU23 TWQ23 UGM23 UQI23 VAE23 VKA23 VTW23 WDS23 WNO23 WXK23 BC65559 KY65559 UU65559 AEQ65559 AOM65559 AYI65559 BIE65559 BSA65559 CBW65559 CLS65559 CVO65559 DFK65559 DPG65559 DZC65559 EIY65559 ESU65559 FCQ65559 FMM65559 FWI65559 GGE65559 GQA65559 GZW65559 HJS65559 HTO65559 IDK65559 ING65559 IXC65559 JGY65559 JQU65559 KAQ65559 KKM65559 KUI65559 LEE65559 LOA65559 LXW65559 MHS65559 MRO65559 NBK65559 NLG65559 NVC65559 OEY65559 OOU65559 OYQ65559 PIM65559 PSI65559 QCE65559 QMA65559 QVW65559 RFS65559 RPO65559 RZK65559 SJG65559 STC65559 TCY65559 TMU65559 TWQ65559 UGM65559 UQI65559 VAE65559 VKA65559 VTW65559 WDS65559 WNO65559 WXK65559 BC131095 KY131095 UU131095 AEQ131095 AOM131095 AYI131095 BIE131095 BSA131095 CBW131095 CLS131095 CVO131095 DFK131095 DPG131095 DZC131095 EIY131095 ESU131095 FCQ131095 FMM131095 FWI131095 GGE131095 GQA131095 GZW131095 HJS131095 HTO131095 IDK131095 ING131095 IXC131095 JGY131095 JQU131095 KAQ131095 KKM131095 KUI131095 LEE131095 LOA131095 LXW131095 MHS131095 MRO131095 NBK131095 NLG131095 NVC131095 OEY131095 OOU131095 OYQ131095 PIM131095 PSI131095 QCE131095 QMA131095 QVW131095 RFS131095 RPO131095 RZK131095 SJG131095 STC131095 TCY131095 TMU131095 TWQ131095 UGM131095 UQI131095 VAE131095 VKA131095 VTW131095 WDS131095 WNO131095 WXK131095 BC196631 KY196631 UU196631 AEQ196631 AOM196631 AYI196631 BIE196631 BSA196631 CBW196631 CLS196631 CVO196631 DFK196631 DPG196631 DZC196631 EIY196631 ESU196631 FCQ196631 FMM196631 FWI196631 GGE196631 GQA196631 GZW196631 HJS196631 HTO196631 IDK196631 ING196631 IXC196631 JGY196631 JQU196631 KAQ196631 KKM196631 KUI196631 LEE196631 LOA196631 LXW196631 MHS196631 MRO196631 NBK196631 NLG196631 NVC196631 OEY196631 OOU196631 OYQ196631 PIM196631 PSI196631 QCE196631 QMA196631 QVW196631 RFS196631 RPO196631 RZK196631 SJG196631 STC196631 TCY196631 TMU196631 TWQ196631 UGM196631 UQI196631 VAE196631 VKA196631 VTW196631 WDS196631 WNO196631 WXK196631 BC262167 KY262167 UU262167 AEQ262167 AOM262167 AYI262167 BIE262167 BSA262167 CBW262167 CLS262167 CVO262167 DFK262167 DPG262167 DZC262167 EIY262167 ESU262167 FCQ262167 FMM262167 FWI262167 GGE262167 GQA262167 GZW262167 HJS262167 HTO262167 IDK262167 ING262167 IXC262167 JGY262167 JQU262167 KAQ262167 KKM262167 KUI262167 LEE262167 LOA262167 LXW262167 MHS262167 MRO262167 NBK262167 NLG262167 NVC262167 OEY262167 OOU262167 OYQ262167 PIM262167 PSI262167 QCE262167 QMA262167 QVW262167 RFS262167 RPO262167 RZK262167 SJG262167 STC262167 TCY262167 TMU262167 TWQ262167 UGM262167 UQI262167 VAE262167 VKA262167 VTW262167 WDS262167 WNO262167 WXK262167 BC327703 KY327703 UU327703 AEQ327703 AOM327703 AYI327703 BIE327703 BSA327703 CBW327703 CLS327703 CVO327703 DFK327703 DPG327703 DZC327703 EIY327703 ESU327703 FCQ327703 FMM327703 FWI327703 GGE327703 GQA327703 GZW327703 HJS327703 HTO327703 IDK327703 ING327703 IXC327703 JGY327703 JQU327703 KAQ327703 KKM327703 KUI327703 LEE327703 LOA327703 LXW327703 MHS327703 MRO327703 NBK327703 NLG327703 NVC327703 OEY327703 OOU327703 OYQ327703 PIM327703 PSI327703 QCE327703 QMA327703 QVW327703 RFS327703 RPO327703 RZK327703 SJG327703 STC327703 TCY327703 TMU327703 TWQ327703 UGM327703 UQI327703 VAE327703 VKA327703 VTW327703 WDS327703 WNO327703 WXK327703 BC393239 KY393239 UU393239 AEQ393239 AOM393239 AYI393239 BIE393239 BSA393239 CBW393239 CLS393239 CVO393239 DFK393239 DPG393239 DZC393239 EIY393239 ESU393239 FCQ393239 FMM393239 FWI393239 GGE393239 GQA393239 GZW393239 HJS393239 HTO393239 IDK393239 ING393239 IXC393239 JGY393239 JQU393239 KAQ393239 KKM393239 KUI393239 LEE393239 LOA393239 LXW393239 MHS393239 MRO393239 NBK393239 NLG393239 NVC393239 OEY393239 OOU393239 OYQ393239 PIM393239 PSI393239 QCE393239 QMA393239 QVW393239 RFS393239 RPO393239 RZK393239 SJG393239 STC393239 TCY393239 TMU393239 TWQ393239 UGM393239 UQI393239 VAE393239 VKA393239 VTW393239 WDS393239 WNO393239 WXK393239 BC458775 KY458775 UU458775 AEQ458775 AOM458775 AYI458775 BIE458775 BSA458775 CBW458775 CLS458775 CVO458775 DFK458775 DPG458775 DZC458775 EIY458775 ESU458775 FCQ458775 FMM458775 FWI458775 GGE458775 GQA458775 GZW458775 HJS458775 HTO458775 IDK458775 ING458775 IXC458775 JGY458775 JQU458775 KAQ458775 KKM458775 KUI458775 LEE458775 LOA458775 LXW458775 MHS458775 MRO458775 NBK458775 NLG458775 NVC458775 OEY458775 OOU458775 OYQ458775 PIM458775 PSI458775 QCE458775 QMA458775 QVW458775 RFS458775 RPO458775 RZK458775 SJG458775 STC458775 TCY458775 TMU458775 TWQ458775 UGM458775 UQI458775 VAE458775 VKA458775 VTW458775 WDS458775 WNO458775 WXK458775 BC524311 KY524311 UU524311 AEQ524311 AOM524311 AYI524311 BIE524311 BSA524311 CBW524311 CLS524311 CVO524311 DFK524311 DPG524311 DZC524311 EIY524311 ESU524311 FCQ524311 FMM524311 FWI524311 GGE524311 GQA524311 GZW524311 HJS524311 HTO524311 IDK524311 ING524311 IXC524311 JGY524311 JQU524311 KAQ524311 KKM524311 KUI524311 LEE524311 LOA524311 LXW524311 MHS524311 MRO524311 NBK524311 NLG524311 NVC524311 OEY524311 OOU524311 OYQ524311 PIM524311 PSI524311 QCE524311 QMA524311 QVW524311 RFS524311 RPO524311 RZK524311 SJG524311 STC524311 TCY524311 TMU524311 TWQ524311 UGM524311 UQI524311 VAE524311 VKA524311 VTW524311 WDS524311 WNO524311 WXK524311 BC589847 KY589847 UU589847 AEQ589847 AOM589847 AYI589847 BIE589847 BSA589847 CBW589847 CLS589847 CVO589847 DFK589847 DPG589847 DZC589847 EIY589847 ESU589847 FCQ589847 FMM589847 FWI589847 GGE589847 GQA589847 GZW589847 HJS589847 HTO589847 IDK589847 ING589847 IXC589847 JGY589847 JQU589847 KAQ589847 KKM589847 KUI589847 LEE589847 LOA589847 LXW589847 MHS589847 MRO589847 NBK589847 NLG589847 NVC589847 OEY589847 OOU589847 OYQ589847 PIM589847 PSI589847 QCE589847 QMA589847 QVW589847 RFS589847 RPO589847 RZK589847 SJG589847 STC589847 TCY589847 TMU589847 TWQ589847 UGM589847 UQI589847 VAE589847 VKA589847 VTW589847 WDS589847 WNO589847 WXK589847 BC655383 KY655383 UU655383 AEQ655383 AOM655383 AYI655383 BIE655383 BSA655383 CBW655383 CLS655383 CVO655383 DFK655383 DPG655383 DZC655383 EIY655383 ESU655383 FCQ655383 FMM655383 FWI655383 GGE655383 GQA655383 GZW655383 HJS655383 HTO655383 IDK655383 ING655383 IXC655383 JGY655383 JQU655383 KAQ655383 KKM655383 KUI655383 LEE655383 LOA655383 LXW655383 MHS655383 MRO655383 NBK655383 NLG655383 NVC655383 OEY655383 OOU655383 OYQ655383 PIM655383 PSI655383 QCE655383 QMA655383 QVW655383 RFS655383 RPO655383 RZK655383 SJG655383 STC655383 TCY655383 TMU655383 TWQ655383 UGM655383 UQI655383 VAE655383 VKA655383 VTW655383 WDS655383 WNO655383 WXK655383 BC720919 KY720919 UU720919 AEQ720919 AOM720919 AYI720919 BIE720919 BSA720919 CBW720919 CLS720919 CVO720919 DFK720919 DPG720919 DZC720919 EIY720919 ESU720919 FCQ720919 FMM720919 FWI720919 GGE720919 GQA720919 GZW720919 HJS720919 HTO720919 IDK720919 ING720919 IXC720919 JGY720919 JQU720919 KAQ720919 KKM720919 KUI720919 LEE720919 LOA720919 LXW720919 MHS720919 MRO720919 NBK720919 NLG720919 NVC720919 OEY720919 OOU720919 OYQ720919 PIM720919 PSI720919 QCE720919 QMA720919 QVW720919 RFS720919 RPO720919 RZK720919 SJG720919 STC720919 TCY720919 TMU720919 TWQ720919 UGM720919 UQI720919 VAE720919 VKA720919 VTW720919 WDS720919 WNO720919 WXK720919 BC786455 KY786455 UU786455 AEQ786455 AOM786455 AYI786455 BIE786455 BSA786455 CBW786455 CLS786455 CVO786455 DFK786455 DPG786455 DZC786455 EIY786455 ESU786455 FCQ786455 FMM786455 FWI786455 GGE786455 GQA786455 GZW786455 HJS786455 HTO786455 IDK786455 ING786455 IXC786455 JGY786455 JQU786455 KAQ786455 KKM786455 KUI786455 LEE786455 LOA786455 LXW786455 MHS786455 MRO786455 NBK786455 NLG786455 NVC786455 OEY786455 OOU786455 OYQ786455 PIM786455 PSI786455 QCE786455 QMA786455 QVW786455 RFS786455 RPO786455 RZK786455 SJG786455 STC786455 TCY786455 TMU786455 TWQ786455 UGM786455 UQI786455 VAE786455 VKA786455 VTW786455 WDS786455 WNO786455 WXK786455 BC851991 KY851991 UU851991 AEQ851991 AOM851991 AYI851991 BIE851991 BSA851991 CBW851991 CLS851991 CVO851991 DFK851991 DPG851991 DZC851991 EIY851991 ESU851991 FCQ851991 FMM851991 FWI851991 GGE851991 GQA851991 GZW851991 HJS851991 HTO851991 IDK851991 ING851991 IXC851991 JGY851991 JQU851991 KAQ851991 KKM851991 KUI851991 LEE851991 LOA851991 LXW851991 MHS851991 MRO851991 NBK851991 NLG851991 NVC851991 OEY851991 OOU851991 OYQ851991 PIM851991 PSI851991 QCE851991 QMA851991 QVW851991 RFS851991 RPO851991 RZK851991 SJG851991 STC851991 TCY851991 TMU851991 TWQ851991 UGM851991 UQI851991 VAE851991 VKA851991 VTW851991 WDS851991 WNO851991 WXK851991 BC917527 KY917527 UU917527 AEQ917527 AOM917527 AYI917527 BIE917527 BSA917527 CBW917527 CLS917527 CVO917527 DFK917527 DPG917527 DZC917527 EIY917527 ESU917527 FCQ917527 FMM917527 FWI917527 GGE917527 GQA917527 GZW917527 HJS917527 HTO917527 IDK917527 ING917527 IXC917527 JGY917527 JQU917527 KAQ917527 KKM917527 KUI917527 LEE917527 LOA917527 LXW917527 MHS917527 MRO917527 NBK917527 NLG917527 NVC917527 OEY917527 OOU917527 OYQ917527 PIM917527 PSI917527 QCE917527 QMA917527 QVW917527 RFS917527 RPO917527 RZK917527 SJG917527 STC917527 TCY917527 TMU917527 TWQ917527 UGM917527 UQI917527 VAE917527 VKA917527 VTW917527 WDS917527 WNO917527 WXK917527 BC983063 KY983063 UU983063 AEQ983063 AOM983063 AYI983063 BIE983063 BSA983063 CBW983063 CLS983063 CVO983063 DFK983063 DPG983063 DZC983063 EIY983063 ESU983063 FCQ983063 FMM983063 FWI983063 GGE983063 GQA983063 GZW983063 HJS983063 HTO983063 IDK983063 ING983063 IXC983063 JGY983063 JQU983063 KAQ983063 KKM983063 KUI983063 LEE983063 LOA983063 LXW983063 MHS983063 MRO983063 NBK983063 NLG983063 NVC983063 OEY983063 OOU983063 OYQ983063 PIM983063 PSI983063 QCE983063 QMA983063 QVW983063 RFS983063 RPO983063 RZK983063 SJG983063 STC983063 TCY983063 TMU983063 TWQ983063 UGM983063 UQI983063 VAE983063 VKA983063 VTW983063 WDS983063 WNO983063 WXK983063 RDV983081:RHF983081 LA23:LH23 UW23:VD23 AES23:AEZ23 AOO23:AOV23 AYK23:AYR23 BIG23:BIN23 BSC23:BSJ23 CBY23:CCF23 CLU23:CMB23 CVQ23:CVX23 DFM23:DFT23 DPI23:DPP23 DZE23:DZL23 EJA23:EJH23 ESW23:ETD23 FCS23:FCZ23 FMO23:FMV23 FWK23:FWR23 GGG23:GGN23 GQC23:GQJ23 GZY23:HAF23 HJU23:HKB23 HTQ23:HTX23 IDM23:IDT23 INI23:INP23 IXE23:IXL23 JHA23:JHH23 JQW23:JRD23 KAS23:KAZ23 KKO23:KKV23 KUK23:KUR23 LEG23:LEN23 LOC23:LOJ23 LXY23:LYF23 MHU23:MIB23 MRQ23:MRX23 NBM23:NBT23 NLI23:NLP23 NVE23:NVL23 OFA23:OFH23 OOW23:OPD23 OYS23:OYZ23 PIO23:PIV23 PSK23:PSR23 QCG23:QCN23 QMC23:QMJ23 QVY23:QWF23 RFU23:RGB23 RPQ23:RPX23 RZM23:RZT23 SJI23:SJP23 STE23:STL23 TDA23:TDH23 TMW23:TND23 TWS23:TWZ23 UGO23:UGV23 UQK23:UQR23 VAG23:VAN23 VKC23:VKJ23 VTY23:VUF23 WDU23:WEB23 WNQ23:WNX23 WXM23:WXT23 BE65559:BL65559 LA65559:LH65559 UW65559:VD65559 AES65559:AEZ65559 AOO65559:AOV65559 AYK65559:AYR65559 BIG65559:BIN65559 BSC65559:BSJ65559 CBY65559:CCF65559 CLU65559:CMB65559 CVQ65559:CVX65559 DFM65559:DFT65559 DPI65559:DPP65559 DZE65559:DZL65559 EJA65559:EJH65559 ESW65559:ETD65559 FCS65559:FCZ65559 FMO65559:FMV65559 FWK65559:FWR65559 GGG65559:GGN65559 GQC65559:GQJ65559 GZY65559:HAF65559 HJU65559:HKB65559 HTQ65559:HTX65559 IDM65559:IDT65559 INI65559:INP65559 IXE65559:IXL65559 JHA65559:JHH65559 JQW65559:JRD65559 KAS65559:KAZ65559 KKO65559:KKV65559 KUK65559:KUR65559 LEG65559:LEN65559 LOC65559:LOJ65559 LXY65559:LYF65559 MHU65559:MIB65559 MRQ65559:MRX65559 NBM65559:NBT65559 NLI65559:NLP65559 NVE65559:NVL65559 OFA65559:OFH65559 OOW65559:OPD65559 OYS65559:OYZ65559 PIO65559:PIV65559 PSK65559:PSR65559 QCG65559:QCN65559 QMC65559:QMJ65559 QVY65559:QWF65559 RFU65559:RGB65559 RPQ65559:RPX65559 RZM65559:RZT65559 SJI65559:SJP65559 STE65559:STL65559 TDA65559:TDH65559 TMW65559:TND65559 TWS65559:TWZ65559 UGO65559:UGV65559 UQK65559:UQR65559 VAG65559:VAN65559 VKC65559:VKJ65559 VTY65559:VUF65559 WDU65559:WEB65559 WNQ65559:WNX65559 WXM65559:WXT65559 BE131095:BL131095 LA131095:LH131095 UW131095:VD131095 AES131095:AEZ131095 AOO131095:AOV131095 AYK131095:AYR131095 BIG131095:BIN131095 BSC131095:BSJ131095 CBY131095:CCF131095 CLU131095:CMB131095 CVQ131095:CVX131095 DFM131095:DFT131095 DPI131095:DPP131095 DZE131095:DZL131095 EJA131095:EJH131095 ESW131095:ETD131095 FCS131095:FCZ131095 FMO131095:FMV131095 FWK131095:FWR131095 GGG131095:GGN131095 GQC131095:GQJ131095 GZY131095:HAF131095 HJU131095:HKB131095 HTQ131095:HTX131095 IDM131095:IDT131095 INI131095:INP131095 IXE131095:IXL131095 JHA131095:JHH131095 JQW131095:JRD131095 KAS131095:KAZ131095 KKO131095:KKV131095 KUK131095:KUR131095 LEG131095:LEN131095 LOC131095:LOJ131095 LXY131095:LYF131095 MHU131095:MIB131095 MRQ131095:MRX131095 NBM131095:NBT131095 NLI131095:NLP131095 NVE131095:NVL131095 OFA131095:OFH131095 OOW131095:OPD131095 OYS131095:OYZ131095 PIO131095:PIV131095 PSK131095:PSR131095 QCG131095:QCN131095 QMC131095:QMJ131095 QVY131095:QWF131095 RFU131095:RGB131095 RPQ131095:RPX131095 RZM131095:RZT131095 SJI131095:SJP131095 STE131095:STL131095 TDA131095:TDH131095 TMW131095:TND131095 TWS131095:TWZ131095 UGO131095:UGV131095 UQK131095:UQR131095 VAG131095:VAN131095 VKC131095:VKJ131095 VTY131095:VUF131095 WDU131095:WEB131095 WNQ131095:WNX131095 WXM131095:WXT131095 BE196631:BL196631 LA196631:LH196631 UW196631:VD196631 AES196631:AEZ196631 AOO196631:AOV196631 AYK196631:AYR196631 BIG196631:BIN196631 BSC196631:BSJ196631 CBY196631:CCF196631 CLU196631:CMB196631 CVQ196631:CVX196631 DFM196631:DFT196631 DPI196631:DPP196631 DZE196631:DZL196631 EJA196631:EJH196631 ESW196631:ETD196631 FCS196631:FCZ196631 FMO196631:FMV196631 FWK196631:FWR196631 GGG196631:GGN196631 GQC196631:GQJ196631 GZY196631:HAF196631 HJU196631:HKB196631 HTQ196631:HTX196631 IDM196631:IDT196631 INI196631:INP196631 IXE196631:IXL196631 JHA196631:JHH196631 JQW196631:JRD196631 KAS196631:KAZ196631 KKO196631:KKV196631 KUK196631:KUR196631 LEG196631:LEN196631 LOC196631:LOJ196631 LXY196631:LYF196631 MHU196631:MIB196631 MRQ196631:MRX196631 NBM196631:NBT196631 NLI196631:NLP196631 NVE196631:NVL196631 OFA196631:OFH196631 OOW196631:OPD196631 OYS196631:OYZ196631 PIO196631:PIV196631 PSK196631:PSR196631 QCG196631:QCN196631 QMC196631:QMJ196631 QVY196631:QWF196631 RFU196631:RGB196631 RPQ196631:RPX196631 RZM196631:RZT196631 SJI196631:SJP196631 STE196631:STL196631 TDA196631:TDH196631 TMW196631:TND196631 TWS196631:TWZ196631 UGO196631:UGV196631 UQK196631:UQR196631 VAG196631:VAN196631 VKC196631:VKJ196631 VTY196631:VUF196631 WDU196631:WEB196631 WNQ196631:WNX196631 WXM196631:WXT196631 BE262167:BL262167 LA262167:LH262167 UW262167:VD262167 AES262167:AEZ262167 AOO262167:AOV262167 AYK262167:AYR262167 BIG262167:BIN262167 BSC262167:BSJ262167 CBY262167:CCF262167 CLU262167:CMB262167 CVQ262167:CVX262167 DFM262167:DFT262167 DPI262167:DPP262167 DZE262167:DZL262167 EJA262167:EJH262167 ESW262167:ETD262167 FCS262167:FCZ262167 FMO262167:FMV262167 FWK262167:FWR262167 GGG262167:GGN262167 GQC262167:GQJ262167 GZY262167:HAF262167 HJU262167:HKB262167 HTQ262167:HTX262167 IDM262167:IDT262167 INI262167:INP262167 IXE262167:IXL262167 JHA262167:JHH262167 JQW262167:JRD262167 KAS262167:KAZ262167 KKO262167:KKV262167 KUK262167:KUR262167 LEG262167:LEN262167 LOC262167:LOJ262167 LXY262167:LYF262167 MHU262167:MIB262167 MRQ262167:MRX262167 NBM262167:NBT262167 NLI262167:NLP262167 NVE262167:NVL262167 OFA262167:OFH262167 OOW262167:OPD262167 OYS262167:OYZ262167 PIO262167:PIV262167 PSK262167:PSR262167 QCG262167:QCN262167 QMC262167:QMJ262167 QVY262167:QWF262167 RFU262167:RGB262167 RPQ262167:RPX262167 RZM262167:RZT262167 SJI262167:SJP262167 STE262167:STL262167 TDA262167:TDH262167 TMW262167:TND262167 TWS262167:TWZ262167 UGO262167:UGV262167 UQK262167:UQR262167 VAG262167:VAN262167 VKC262167:VKJ262167 VTY262167:VUF262167 WDU262167:WEB262167 WNQ262167:WNX262167 WXM262167:WXT262167 BE327703:BL327703 LA327703:LH327703 UW327703:VD327703 AES327703:AEZ327703 AOO327703:AOV327703 AYK327703:AYR327703 BIG327703:BIN327703 BSC327703:BSJ327703 CBY327703:CCF327703 CLU327703:CMB327703 CVQ327703:CVX327703 DFM327703:DFT327703 DPI327703:DPP327703 DZE327703:DZL327703 EJA327703:EJH327703 ESW327703:ETD327703 FCS327703:FCZ327703 FMO327703:FMV327703 FWK327703:FWR327703 GGG327703:GGN327703 GQC327703:GQJ327703 GZY327703:HAF327703 HJU327703:HKB327703 HTQ327703:HTX327703 IDM327703:IDT327703 INI327703:INP327703 IXE327703:IXL327703 JHA327703:JHH327703 JQW327703:JRD327703 KAS327703:KAZ327703 KKO327703:KKV327703 KUK327703:KUR327703 LEG327703:LEN327703 LOC327703:LOJ327703 LXY327703:LYF327703 MHU327703:MIB327703 MRQ327703:MRX327703 NBM327703:NBT327703 NLI327703:NLP327703 NVE327703:NVL327703 OFA327703:OFH327703 OOW327703:OPD327703 OYS327703:OYZ327703 PIO327703:PIV327703 PSK327703:PSR327703 QCG327703:QCN327703 QMC327703:QMJ327703 QVY327703:QWF327703 RFU327703:RGB327703 RPQ327703:RPX327703 RZM327703:RZT327703 SJI327703:SJP327703 STE327703:STL327703 TDA327703:TDH327703 TMW327703:TND327703 TWS327703:TWZ327703 UGO327703:UGV327703 UQK327703:UQR327703 VAG327703:VAN327703 VKC327703:VKJ327703 VTY327703:VUF327703 WDU327703:WEB327703 WNQ327703:WNX327703 WXM327703:WXT327703 BE393239:BL393239 LA393239:LH393239 UW393239:VD393239 AES393239:AEZ393239 AOO393239:AOV393239 AYK393239:AYR393239 BIG393239:BIN393239 BSC393239:BSJ393239 CBY393239:CCF393239 CLU393239:CMB393239 CVQ393239:CVX393239 DFM393239:DFT393239 DPI393239:DPP393239 DZE393239:DZL393239 EJA393239:EJH393239 ESW393239:ETD393239 FCS393239:FCZ393239 FMO393239:FMV393239 FWK393239:FWR393239 GGG393239:GGN393239 GQC393239:GQJ393239 GZY393239:HAF393239 HJU393239:HKB393239 HTQ393239:HTX393239 IDM393239:IDT393239 INI393239:INP393239 IXE393239:IXL393239 JHA393239:JHH393239 JQW393239:JRD393239 KAS393239:KAZ393239 KKO393239:KKV393239 KUK393239:KUR393239 LEG393239:LEN393239 LOC393239:LOJ393239 LXY393239:LYF393239 MHU393239:MIB393239 MRQ393239:MRX393239 NBM393239:NBT393239 NLI393239:NLP393239 NVE393239:NVL393239 OFA393239:OFH393239 OOW393239:OPD393239 OYS393239:OYZ393239 PIO393239:PIV393239 PSK393239:PSR393239 QCG393239:QCN393239 QMC393239:QMJ393239 QVY393239:QWF393239 RFU393239:RGB393239 RPQ393239:RPX393239 RZM393239:RZT393239 SJI393239:SJP393239 STE393239:STL393239 TDA393239:TDH393239 TMW393239:TND393239 TWS393239:TWZ393239 UGO393239:UGV393239 UQK393239:UQR393239 VAG393239:VAN393239 VKC393239:VKJ393239 VTY393239:VUF393239 WDU393239:WEB393239 WNQ393239:WNX393239 WXM393239:WXT393239 BE458775:BL458775 LA458775:LH458775 UW458775:VD458775 AES458775:AEZ458775 AOO458775:AOV458775 AYK458775:AYR458775 BIG458775:BIN458775 BSC458775:BSJ458775 CBY458775:CCF458775 CLU458775:CMB458775 CVQ458775:CVX458775 DFM458775:DFT458775 DPI458775:DPP458775 DZE458775:DZL458775 EJA458775:EJH458775 ESW458775:ETD458775 FCS458775:FCZ458775 FMO458775:FMV458775 FWK458775:FWR458775 GGG458775:GGN458775 GQC458775:GQJ458775 GZY458775:HAF458775 HJU458775:HKB458775 HTQ458775:HTX458775 IDM458775:IDT458775 INI458775:INP458775 IXE458775:IXL458775 JHA458775:JHH458775 JQW458775:JRD458775 KAS458775:KAZ458775 KKO458775:KKV458775 KUK458775:KUR458775 LEG458775:LEN458775 LOC458775:LOJ458775 LXY458775:LYF458775 MHU458775:MIB458775 MRQ458775:MRX458775 NBM458775:NBT458775 NLI458775:NLP458775 NVE458775:NVL458775 OFA458775:OFH458775 OOW458775:OPD458775 OYS458775:OYZ458775 PIO458775:PIV458775 PSK458775:PSR458775 QCG458775:QCN458775 QMC458775:QMJ458775 QVY458775:QWF458775 RFU458775:RGB458775 RPQ458775:RPX458775 RZM458775:RZT458775 SJI458775:SJP458775 STE458775:STL458775 TDA458775:TDH458775 TMW458775:TND458775 TWS458775:TWZ458775 UGO458775:UGV458775 UQK458775:UQR458775 VAG458775:VAN458775 VKC458775:VKJ458775 VTY458775:VUF458775 WDU458775:WEB458775 WNQ458775:WNX458775 WXM458775:WXT458775 BE524311:BL524311 LA524311:LH524311 UW524311:VD524311 AES524311:AEZ524311 AOO524311:AOV524311 AYK524311:AYR524311 BIG524311:BIN524311 BSC524311:BSJ524311 CBY524311:CCF524311 CLU524311:CMB524311 CVQ524311:CVX524311 DFM524311:DFT524311 DPI524311:DPP524311 DZE524311:DZL524311 EJA524311:EJH524311 ESW524311:ETD524311 FCS524311:FCZ524311 FMO524311:FMV524311 FWK524311:FWR524311 GGG524311:GGN524311 GQC524311:GQJ524311 GZY524311:HAF524311 HJU524311:HKB524311 HTQ524311:HTX524311 IDM524311:IDT524311 INI524311:INP524311 IXE524311:IXL524311 JHA524311:JHH524311 JQW524311:JRD524311 KAS524311:KAZ524311 KKO524311:KKV524311 KUK524311:KUR524311 LEG524311:LEN524311 LOC524311:LOJ524311 LXY524311:LYF524311 MHU524311:MIB524311 MRQ524311:MRX524311 NBM524311:NBT524311 NLI524311:NLP524311 NVE524311:NVL524311 OFA524311:OFH524311 OOW524311:OPD524311 OYS524311:OYZ524311 PIO524311:PIV524311 PSK524311:PSR524311 QCG524311:QCN524311 QMC524311:QMJ524311 QVY524311:QWF524311 RFU524311:RGB524311 RPQ524311:RPX524311 RZM524311:RZT524311 SJI524311:SJP524311 STE524311:STL524311 TDA524311:TDH524311 TMW524311:TND524311 TWS524311:TWZ524311 UGO524311:UGV524311 UQK524311:UQR524311 VAG524311:VAN524311 VKC524311:VKJ524311 VTY524311:VUF524311 WDU524311:WEB524311 WNQ524311:WNX524311 WXM524311:WXT524311 BE589847:BL589847 LA589847:LH589847 UW589847:VD589847 AES589847:AEZ589847 AOO589847:AOV589847 AYK589847:AYR589847 BIG589847:BIN589847 BSC589847:BSJ589847 CBY589847:CCF589847 CLU589847:CMB589847 CVQ589847:CVX589847 DFM589847:DFT589847 DPI589847:DPP589847 DZE589847:DZL589847 EJA589847:EJH589847 ESW589847:ETD589847 FCS589847:FCZ589847 FMO589847:FMV589847 FWK589847:FWR589847 GGG589847:GGN589847 GQC589847:GQJ589847 GZY589847:HAF589847 HJU589847:HKB589847 HTQ589847:HTX589847 IDM589847:IDT589847 INI589847:INP589847 IXE589847:IXL589847 JHA589847:JHH589847 JQW589847:JRD589847 KAS589847:KAZ589847 KKO589847:KKV589847 KUK589847:KUR589847 LEG589847:LEN589847 LOC589847:LOJ589847 LXY589847:LYF589847 MHU589847:MIB589847 MRQ589847:MRX589847 NBM589847:NBT589847 NLI589847:NLP589847 NVE589847:NVL589847 OFA589847:OFH589847 OOW589847:OPD589847 OYS589847:OYZ589847 PIO589847:PIV589847 PSK589847:PSR589847 QCG589847:QCN589847 QMC589847:QMJ589847 QVY589847:QWF589847 RFU589847:RGB589847 RPQ589847:RPX589847 RZM589847:RZT589847 SJI589847:SJP589847 STE589847:STL589847 TDA589847:TDH589847 TMW589847:TND589847 TWS589847:TWZ589847 UGO589847:UGV589847 UQK589847:UQR589847 VAG589847:VAN589847 VKC589847:VKJ589847 VTY589847:VUF589847 WDU589847:WEB589847 WNQ589847:WNX589847 WXM589847:WXT589847 BE655383:BL655383 LA655383:LH655383 UW655383:VD655383 AES655383:AEZ655383 AOO655383:AOV655383 AYK655383:AYR655383 BIG655383:BIN655383 BSC655383:BSJ655383 CBY655383:CCF655383 CLU655383:CMB655383 CVQ655383:CVX655383 DFM655383:DFT655383 DPI655383:DPP655383 DZE655383:DZL655383 EJA655383:EJH655383 ESW655383:ETD655383 FCS655383:FCZ655383 FMO655383:FMV655383 FWK655383:FWR655383 GGG655383:GGN655383 GQC655383:GQJ655383 GZY655383:HAF655383 HJU655383:HKB655383 HTQ655383:HTX655383 IDM655383:IDT655383 INI655383:INP655383 IXE655383:IXL655383 JHA655383:JHH655383 JQW655383:JRD655383 KAS655383:KAZ655383 KKO655383:KKV655383 KUK655383:KUR655383 LEG655383:LEN655383 LOC655383:LOJ655383 LXY655383:LYF655383 MHU655383:MIB655383 MRQ655383:MRX655383 NBM655383:NBT655383 NLI655383:NLP655383 NVE655383:NVL655383 OFA655383:OFH655383 OOW655383:OPD655383 OYS655383:OYZ655383 PIO655383:PIV655383 PSK655383:PSR655383 QCG655383:QCN655383 QMC655383:QMJ655383 QVY655383:QWF655383 RFU655383:RGB655383 RPQ655383:RPX655383 RZM655383:RZT655383 SJI655383:SJP655383 STE655383:STL655383 TDA655383:TDH655383 TMW655383:TND655383 TWS655383:TWZ655383 UGO655383:UGV655383 UQK655383:UQR655383 VAG655383:VAN655383 VKC655383:VKJ655383 VTY655383:VUF655383 WDU655383:WEB655383 WNQ655383:WNX655383 WXM655383:WXT655383 BE720919:BL720919 LA720919:LH720919 UW720919:VD720919 AES720919:AEZ720919 AOO720919:AOV720919 AYK720919:AYR720919 BIG720919:BIN720919 BSC720919:BSJ720919 CBY720919:CCF720919 CLU720919:CMB720919 CVQ720919:CVX720919 DFM720919:DFT720919 DPI720919:DPP720919 DZE720919:DZL720919 EJA720919:EJH720919 ESW720919:ETD720919 FCS720919:FCZ720919 FMO720919:FMV720919 FWK720919:FWR720919 GGG720919:GGN720919 GQC720919:GQJ720919 GZY720919:HAF720919 HJU720919:HKB720919 HTQ720919:HTX720919 IDM720919:IDT720919 INI720919:INP720919 IXE720919:IXL720919 JHA720919:JHH720919 JQW720919:JRD720919 KAS720919:KAZ720919 KKO720919:KKV720919 KUK720919:KUR720919 LEG720919:LEN720919 LOC720919:LOJ720919 LXY720919:LYF720919 MHU720919:MIB720919 MRQ720919:MRX720919 NBM720919:NBT720919 NLI720919:NLP720919 NVE720919:NVL720919 OFA720919:OFH720919 OOW720919:OPD720919 OYS720919:OYZ720919 PIO720919:PIV720919 PSK720919:PSR720919 QCG720919:QCN720919 QMC720919:QMJ720919 QVY720919:QWF720919 RFU720919:RGB720919 RPQ720919:RPX720919 RZM720919:RZT720919 SJI720919:SJP720919 STE720919:STL720919 TDA720919:TDH720919 TMW720919:TND720919 TWS720919:TWZ720919 UGO720919:UGV720919 UQK720919:UQR720919 VAG720919:VAN720919 VKC720919:VKJ720919 VTY720919:VUF720919 WDU720919:WEB720919 WNQ720919:WNX720919 WXM720919:WXT720919 BE786455:BL786455 LA786455:LH786455 UW786455:VD786455 AES786455:AEZ786455 AOO786455:AOV786455 AYK786455:AYR786455 BIG786455:BIN786455 BSC786455:BSJ786455 CBY786455:CCF786455 CLU786455:CMB786455 CVQ786455:CVX786455 DFM786455:DFT786455 DPI786455:DPP786455 DZE786455:DZL786455 EJA786455:EJH786455 ESW786455:ETD786455 FCS786455:FCZ786455 FMO786455:FMV786455 FWK786455:FWR786455 GGG786455:GGN786455 GQC786455:GQJ786455 GZY786455:HAF786455 HJU786455:HKB786455 HTQ786455:HTX786455 IDM786455:IDT786455 INI786455:INP786455 IXE786455:IXL786455 JHA786455:JHH786455 JQW786455:JRD786455 KAS786455:KAZ786455 KKO786455:KKV786455 KUK786455:KUR786455 LEG786455:LEN786455 LOC786455:LOJ786455 LXY786455:LYF786455 MHU786455:MIB786455 MRQ786455:MRX786455 NBM786455:NBT786455 NLI786455:NLP786455 NVE786455:NVL786455 OFA786455:OFH786455 OOW786455:OPD786455 OYS786455:OYZ786455 PIO786455:PIV786455 PSK786455:PSR786455 QCG786455:QCN786455 QMC786455:QMJ786455 QVY786455:QWF786455 RFU786455:RGB786455 RPQ786455:RPX786455 RZM786455:RZT786455 SJI786455:SJP786455 STE786455:STL786455 TDA786455:TDH786455 TMW786455:TND786455 TWS786455:TWZ786455 UGO786455:UGV786455 UQK786455:UQR786455 VAG786455:VAN786455 VKC786455:VKJ786455 VTY786455:VUF786455 WDU786455:WEB786455 WNQ786455:WNX786455 WXM786455:WXT786455 BE851991:BL851991 LA851991:LH851991 UW851991:VD851991 AES851991:AEZ851991 AOO851991:AOV851991 AYK851991:AYR851991 BIG851991:BIN851991 BSC851991:BSJ851991 CBY851991:CCF851991 CLU851991:CMB851991 CVQ851991:CVX851991 DFM851991:DFT851991 DPI851991:DPP851991 DZE851991:DZL851991 EJA851991:EJH851991 ESW851991:ETD851991 FCS851991:FCZ851991 FMO851991:FMV851991 FWK851991:FWR851991 GGG851991:GGN851991 GQC851991:GQJ851991 GZY851991:HAF851991 HJU851991:HKB851991 HTQ851991:HTX851991 IDM851991:IDT851991 INI851991:INP851991 IXE851991:IXL851991 JHA851991:JHH851991 JQW851991:JRD851991 KAS851991:KAZ851991 KKO851991:KKV851991 KUK851991:KUR851991 LEG851991:LEN851991 LOC851991:LOJ851991 LXY851991:LYF851991 MHU851991:MIB851991 MRQ851991:MRX851991 NBM851991:NBT851991 NLI851991:NLP851991 NVE851991:NVL851991 OFA851991:OFH851991 OOW851991:OPD851991 OYS851991:OYZ851991 PIO851991:PIV851991 PSK851991:PSR851991 QCG851991:QCN851991 QMC851991:QMJ851991 QVY851991:QWF851991 RFU851991:RGB851991 RPQ851991:RPX851991 RZM851991:RZT851991 SJI851991:SJP851991 STE851991:STL851991 TDA851991:TDH851991 TMW851991:TND851991 TWS851991:TWZ851991 UGO851991:UGV851991 UQK851991:UQR851991 VAG851991:VAN851991 VKC851991:VKJ851991 VTY851991:VUF851991 WDU851991:WEB851991 WNQ851991:WNX851991 WXM851991:WXT851991 BE917527:BL917527 LA917527:LH917527 UW917527:VD917527 AES917527:AEZ917527 AOO917527:AOV917527 AYK917527:AYR917527 BIG917527:BIN917527 BSC917527:BSJ917527 CBY917527:CCF917527 CLU917527:CMB917527 CVQ917527:CVX917527 DFM917527:DFT917527 DPI917527:DPP917527 DZE917527:DZL917527 EJA917527:EJH917527 ESW917527:ETD917527 FCS917527:FCZ917527 FMO917527:FMV917527 FWK917527:FWR917527 GGG917527:GGN917527 GQC917527:GQJ917527 GZY917527:HAF917527 HJU917527:HKB917527 HTQ917527:HTX917527 IDM917527:IDT917527 INI917527:INP917527 IXE917527:IXL917527 JHA917527:JHH917527 JQW917527:JRD917527 KAS917527:KAZ917527 KKO917527:KKV917527 KUK917527:KUR917527 LEG917527:LEN917527 LOC917527:LOJ917527 LXY917527:LYF917527 MHU917527:MIB917527 MRQ917527:MRX917527 NBM917527:NBT917527 NLI917527:NLP917527 NVE917527:NVL917527 OFA917527:OFH917527 OOW917527:OPD917527 OYS917527:OYZ917527 PIO917527:PIV917527 PSK917527:PSR917527 QCG917527:QCN917527 QMC917527:QMJ917527 QVY917527:QWF917527 RFU917527:RGB917527 RPQ917527:RPX917527 RZM917527:RZT917527 SJI917527:SJP917527 STE917527:STL917527 TDA917527:TDH917527 TMW917527:TND917527 TWS917527:TWZ917527 UGO917527:UGV917527 UQK917527:UQR917527 VAG917527:VAN917527 VKC917527:VKJ917527 VTY917527:VUF917527 WDU917527:WEB917527 WNQ917527:WNX917527 WXM917527:WXT917527 BE983063:BL983063 LA983063:LH983063 UW983063:VD983063 AES983063:AEZ983063 AOO983063:AOV983063 AYK983063:AYR983063 BIG983063:BIN983063 BSC983063:BSJ983063 CBY983063:CCF983063 CLU983063:CMB983063 CVQ983063:CVX983063 DFM983063:DFT983063 DPI983063:DPP983063 DZE983063:DZL983063 EJA983063:EJH983063 ESW983063:ETD983063 FCS983063:FCZ983063 FMO983063:FMV983063 FWK983063:FWR983063 GGG983063:GGN983063 GQC983063:GQJ983063 GZY983063:HAF983063 HJU983063:HKB983063 HTQ983063:HTX983063 IDM983063:IDT983063 INI983063:INP983063 IXE983063:IXL983063 JHA983063:JHH983063 JQW983063:JRD983063 KAS983063:KAZ983063 KKO983063:KKV983063 KUK983063:KUR983063 LEG983063:LEN983063 LOC983063:LOJ983063 LXY983063:LYF983063 MHU983063:MIB983063 MRQ983063:MRX983063 NBM983063:NBT983063 NLI983063:NLP983063 NVE983063:NVL983063 OFA983063:OFH983063 OOW983063:OPD983063 OYS983063:OYZ983063 PIO983063:PIV983063 PSK983063:PSR983063 QCG983063:QCN983063 QMC983063:QMJ983063 QVY983063:QWF983063 RFU983063:RGB983063 RPQ983063:RPX983063 RZM983063:RZT983063 SJI983063:SJP983063 STE983063:STL983063 TDA983063:TDH983063 TMW983063:TND983063 TWS983063:TWZ983063 UGO983063:UGV983063 UQK983063:UQR983063 VAG983063:VAN983063 VKC983063:VKJ983063 VTY983063:VUF983063 WDU983063:WEB983063 WNQ983063:WNX983063 WXM983063:WXT983063 RNR983081:RRB983081 LS23:LT23 VO23:VP23 AFK23:AFL23 APG23:APH23 AZC23:AZD23 BIY23:BIZ23 BSU23:BSV23 CCQ23:CCR23 CMM23:CMN23 CWI23:CWJ23 DGE23:DGF23 DQA23:DQB23 DZW23:DZX23 EJS23:EJT23 ETO23:ETP23 FDK23:FDL23 FNG23:FNH23 FXC23:FXD23 GGY23:GGZ23 GQU23:GQV23 HAQ23:HAR23 HKM23:HKN23 HUI23:HUJ23 IEE23:IEF23 IOA23:IOB23 IXW23:IXX23 JHS23:JHT23 JRO23:JRP23 KBK23:KBL23 KLG23:KLH23 KVC23:KVD23 LEY23:LEZ23 LOU23:LOV23 LYQ23:LYR23 MIM23:MIN23 MSI23:MSJ23 NCE23:NCF23 NMA23:NMB23 NVW23:NVX23 OFS23:OFT23 OPO23:OPP23 OZK23:OZL23 PJG23:PJH23 PTC23:PTD23 QCY23:QCZ23 QMU23:QMV23 QWQ23:QWR23 RGM23:RGN23 RQI23:RQJ23 SAE23:SAF23 SKA23:SKB23 STW23:STX23 TDS23:TDT23 TNO23:TNP23 TXK23:TXL23 UHG23:UHH23 URC23:URD23 VAY23:VAZ23 VKU23:VKV23 VUQ23:VUR23 WEM23:WEN23 WOI23:WOJ23 WYE23:WYF23 BW65559:BX65559 LS65559:LT65559 VO65559:VP65559 AFK65559:AFL65559 APG65559:APH65559 AZC65559:AZD65559 BIY65559:BIZ65559 BSU65559:BSV65559 CCQ65559:CCR65559 CMM65559:CMN65559 CWI65559:CWJ65559 DGE65559:DGF65559 DQA65559:DQB65559 DZW65559:DZX65559 EJS65559:EJT65559 ETO65559:ETP65559 FDK65559:FDL65559 FNG65559:FNH65559 FXC65559:FXD65559 GGY65559:GGZ65559 GQU65559:GQV65559 HAQ65559:HAR65559 HKM65559:HKN65559 HUI65559:HUJ65559 IEE65559:IEF65559 IOA65559:IOB65559 IXW65559:IXX65559 JHS65559:JHT65559 JRO65559:JRP65559 KBK65559:KBL65559 KLG65559:KLH65559 KVC65559:KVD65559 LEY65559:LEZ65559 LOU65559:LOV65559 LYQ65559:LYR65559 MIM65559:MIN65559 MSI65559:MSJ65559 NCE65559:NCF65559 NMA65559:NMB65559 NVW65559:NVX65559 OFS65559:OFT65559 OPO65559:OPP65559 OZK65559:OZL65559 PJG65559:PJH65559 PTC65559:PTD65559 QCY65559:QCZ65559 QMU65559:QMV65559 QWQ65559:QWR65559 RGM65559:RGN65559 RQI65559:RQJ65559 SAE65559:SAF65559 SKA65559:SKB65559 STW65559:STX65559 TDS65559:TDT65559 TNO65559:TNP65559 TXK65559:TXL65559 UHG65559:UHH65559 URC65559:URD65559 VAY65559:VAZ65559 VKU65559:VKV65559 VUQ65559:VUR65559 WEM65559:WEN65559 WOI65559:WOJ65559 WYE65559:WYF65559 BW131095:BX131095 LS131095:LT131095 VO131095:VP131095 AFK131095:AFL131095 APG131095:APH131095 AZC131095:AZD131095 BIY131095:BIZ131095 BSU131095:BSV131095 CCQ131095:CCR131095 CMM131095:CMN131095 CWI131095:CWJ131095 DGE131095:DGF131095 DQA131095:DQB131095 DZW131095:DZX131095 EJS131095:EJT131095 ETO131095:ETP131095 FDK131095:FDL131095 FNG131095:FNH131095 FXC131095:FXD131095 GGY131095:GGZ131095 GQU131095:GQV131095 HAQ131095:HAR131095 HKM131095:HKN131095 HUI131095:HUJ131095 IEE131095:IEF131095 IOA131095:IOB131095 IXW131095:IXX131095 JHS131095:JHT131095 JRO131095:JRP131095 KBK131095:KBL131095 KLG131095:KLH131095 KVC131095:KVD131095 LEY131095:LEZ131095 LOU131095:LOV131095 LYQ131095:LYR131095 MIM131095:MIN131095 MSI131095:MSJ131095 NCE131095:NCF131095 NMA131095:NMB131095 NVW131095:NVX131095 OFS131095:OFT131095 OPO131095:OPP131095 OZK131095:OZL131095 PJG131095:PJH131095 PTC131095:PTD131095 QCY131095:QCZ131095 QMU131095:QMV131095 QWQ131095:QWR131095 RGM131095:RGN131095 RQI131095:RQJ131095 SAE131095:SAF131095 SKA131095:SKB131095 STW131095:STX131095 TDS131095:TDT131095 TNO131095:TNP131095 TXK131095:TXL131095 UHG131095:UHH131095 URC131095:URD131095 VAY131095:VAZ131095 VKU131095:VKV131095 VUQ131095:VUR131095 WEM131095:WEN131095 WOI131095:WOJ131095 WYE131095:WYF131095 BW196631:BX196631 LS196631:LT196631 VO196631:VP196631 AFK196631:AFL196631 APG196631:APH196631 AZC196631:AZD196631 BIY196631:BIZ196631 BSU196631:BSV196631 CCQ196631:CCR196631 CMM196631:CMN196631 CWI196631:CWJ196631 DGE196631:DGF196631 DQA196631:DQB196631 DZW196631:DZX196631 EJS196631:EJT196631 ETO196631:ETP196631 FDK196631:FDL196631 FNG196631:FNH196631 FXC196631:FXD196631 GGY196631:GGZ196631 GQU196631:GQV196631 HAQ196631:HAR196631 HKM196631:HKN196631 HUI196631:HUJ196631 IEE196631:IEF196631 IOA196631:IOB196631 IXW196631:IXX196631 JHS196631:JHT196631 JRO196631:JRP196631 KBK196631:KBL196631 KLG196631:KLH196631 KVC196631:KVD196631 LEY196631:LEZ196631 LOU196631:LOV196631 LYQ196631:LYR196631 MIM196631:MIN196631 MSI196631:MSJ196631 NCE196631:NCF196631 NMA196631:NMB196631 NVW196631:NVX196631 OFS196631:OFT196631 OPO196631:OPP196631 OZK196631:OZL196631 PJG196631:PJH196631 PTC196631:PTD196631 QCY196631:QCZ196631 QMU196631:QMV196631 QWQ196631:QWR196631 RGM196631:RGN196631 RQI196631:RQJ196631 SAE196631:SAF196631 SKA196631:SKB196631 STW196631:STX196631 TDS196631:TDT196631 TNO196631:TNP196631 TXK196631:TXL196631 UHG196631:UHH196631 URC196631:URD196631 VAY196631:VAZ196631 VKU196631:VKV196631 VUQ196631:VUR196631 WEM196631:WEN196631 WOI196631:WOJ196631 WYE196631:WYF196631 BW262167:BX262167 LS262167:LT262167 VO262167:VP262167 AFK262167:AFL262167 APG262167:APH262167 AZC262167:AZD262167 BIY262167:BIZ262167 BSU262167:BSV262167 CCQ262167:CCR262167 CMM262167:CMN262167 CWI262167:CWJ262167 DGE262167:DGF262167 DQA262167:DQB262167 DZW262167:DZX262167 EJS262167:EJT262167 ETO262167:ETP262167 FDK262167:FDL262167 FNG262167:FNH262167 FXC262167:FXD262167 GGY262167:GGZ262167 GQU262167:GQV262167 HAQ262167:HAR262167 HKM262167:HKN262167 HUI262167:HUJ262167 IEE262167:IEF262167 IOA262167:IOB262167 IXW262167:IXX262167 JHS262167:JHT262167 JRO262167:JRP262167 KBK262167:KBL262167 KLG262167:KLH262167 KVC262167:KVD262167 LEY262167:LEZ262167 LOU262167:LOV262167 LYQ262167:LYR262167 MIM262167:MIN262167 MSI262167:MSJ262167 NCE262167:NCF262167 NMA262167:NMB262167 NVW262167:NVX262167 OFS262167:OFT262167 OPO262167:OPP262167 OZK262167:OZL262167 PJG262167:PJH262167 PTC262167:PTD262167 QCY262167:QCZ262167 QMU262167:QMV262167 QWQ262167:QWR262167 RGM262167:RGN262167 RQI262167:RQJ262167 SAE262167:SAF262167 SKA262167:SKB262167 STW262167:STX262167 TDS262167:TDT262167 TNO262167:TNP262167 TXK262167:TXL262167 UHG262167:UHH262167 URC262167:URD262167 VAY262167:VAZ262167 VKU262167:VKV262167 VUQ262167:VUR262167 WEM262167:WEN262167 WOI262167:WOJ262167 WYE262167:WYF262167 BW327703:BX327703 LS327703:LT327703 VO327703:VP327703 AFK327703:AFL327703 APG327703:APH327703 AZC327703:AZD327703 BIY327703:BIZ327703 BSU327703:BSV327703 CCQ327703:CCR327703 CMM327703:CMN327703 CWI327703:CWJ327703 DGE327703:DGF327703 DQA327703:DQB327703 DZW327703:DZX327703 EJS327703:EJT327703 ETO327703:ETP327703 FDK327703:FDL327703 FNG327703:FNH327703 FXC327703:FXD327703 GGY327703:GGZ327703 GQU327703:GQV327703 HAQ327703:HAR327703 HKM327703:HKN327703 HUI327703:HUJ327703 IEE327703:IEF327703 IOA327703:IOB327703 IXW327703:IXX327703 JHS327703:JHT327703 JRO327703:JRP327703 KBK327703:KBL327703 KLG327703:KLH327703 KVC327703:KVD327703 LEY327703:LEZ327703 LOU327703:LOV327703 LYQ327703:LYR327703 MIM327703:MIN327703 MSI327703:MSJ327703 NCE327703:NCF327703 NMA327703:NMB327703 NVW327703:NVX327703 OFS327703:OFT327703 OPO327703:OPP327703 OZK327703:OZL327703 PJG327703:PJH327703 PTC327703:PTD327703 QCY327703:QCZ327703 QMU327703:QMV327703 QWQ327703:QWR327703 RGM327703:RGN327703 RQI327703:RQJ327703 SAE327703:SAF327703 SKA327703:SKB327703 STW327703:STX327703 TDS327703:TDT327703 TNO327703:TNP327703 TXK327703:TXL327703 UHG327703:UHH327703 URC327703:URD327703 VAY327703:VAZ327703 VKU327703:VKV327703 VUQ327703:VUR327703 WEM327703:WEN327703 WOI327703:WOJ327703 WYE327703:WYF327703 BW393239:BX393239 LS393239:LT393239 VO393239:VP393239 AFK393239:AFL393239 APG393239:APH393239 AZC393239:AZD393239 BIY393239:BIZ393239 BSU393239:BSV393239 CCQ393239:CCR393239 CMM393239:CMN393239 CWI393239:CWJ393239 DGE393239:DGF393239 DQA393239:DQB393239 DZW393239:DZX393239 EJS393239:EJT393239 ETO393239:ETP393239 FDK393239:FDL393239 FNG393239:FNH393239 FXC393239:FXD393239 GGY393239:GGZ393239 GQU393239:GQV393239 HAQ393239:HAR393239 HKM393239:HKN393239 HUI393239:HUJ393239 IEE393239:IEF393239 IOA393239:IOB393239 IXW393239:IXX393239 JHS393239:JHT393239 JRO393239:JRP393239 KBK393239:KBL393239 KLG393239:KLH393239 KVC393239:KVD393239 LEY393239:LEZ393239 LOU393239:LOV393239 LYQ393239:LYR393239 MIM393239:MIN393239 MSI393239:MSJ393239 NCE393239:NCF393239 NMA393239:NMB393239 NVW393239:NVX393239 OFS393239:OFT393239 OPO393239:OPP393239 OZK393239:OZL393239 PJG393239:PJH393239 PTC393239:PTD393239 QCY393239:QCZ393239 QMU393239:QMV393239 QWQ393239:QWR393239 RGM393239:RGN393239 RQI393239:RQJ393239 SAE393239:SAF393239 SKA393239:SKB393239 STW393239:STX393239 TDS393239:TDT393239 TNO393239:TNP393239 TXK393239:TXL393239 UHG393239:UHH393239 URC393239:URD393239 VAY393239:VAZ393239 VKU393239:VKV393239 VUQ393239:VUR393239 WEM393239:WEN393239 WOI393239:WOJ393239 WYE393239:WYF393239 BW458775:BX458775 LS458775:LT458775 VO458775:VP458775 AFK458775:AFL458775 APG458775:APH458775 AZC458775:AZD458775 BIY458775:BIZ458775 BSU458775:BSV458775 CCQ458775:CCR458775 CMM458775:CMN458775 CWI458775:CWJ458775 DGE458775:DGF458775 DQA458775:DQB458775 DZW458775:DZX458775 EJS458775:EJT458775 ETO458775:ETP458775 FDK458775:FDL458775 FNG458775:FNH458775 FXC458775:FXD458775 GGY458775:GGZ458775 GQU458775:GQV458775 HAQ458775:HAR458775 HKM458775:HKN458775 HUI458775:HUJ458775 IEE458775:IEF458775 IOA458775:IOB458775 IXW458775:IXX458775 JHS458775:JHT458775 JRO458775:JRP458775 KBK458775:KBL458775 KLG458775:KLH458775 KVC458775:KVD458775 LEY458775:LEZ458775 LOU458775:LOV458775 LYQ458775:LYR458775 MIM458775:MIN458775 MSI458775:MSJ458775 NCE458775:NCF458775 NMA458775:NMB458775 NVW458775:NVX458775 OFS458775:OFT458775 OPO458775:OPP458775 OZK458775:OZL458775 PJG458775:PJH458775 PTC458775:PTD458775 QCY458775:QCZ458775 QMU458775:QMV458775 QWQ458775:QWR458775 RGM458775:RGN458775 RQI458775:RQJ458775 SAE458775:SAF458775 SKA458775:SKB458775 STW458775:STX458775 TDS458775:TDT458775 TNO458775:TNP458775 TXK458775:TXL458775 UHG458775:UHH458775 URC458775:URD458775 VAY458775:VAZ458775 VKU458775:VKV458775 VUQ458775:VUR458775 WEM458775:WEN458775 WOI458775:WOJ458775 WYE458775:WYF458775 BW524311:BX524311 LS524311:LT524311 VO524311:VP524311 AFK524311:AFL524311 APG524311:APH524311 AZC524311:AZD524311 BIY524311:BIZ524311 BSU524311:BSV524311 CCQ524311:CCR524311 CMM524311:CMN524311 CWI524311:CWJ524311 DGE524311:DGF524311 DQA524311:DQB524311 DZW524311:DZX524311 EJS524311:EJT524311 ETO524311:ETP524311 FDK524311:FDL524311 FNG524311:FNH524311 FXC524311:FXD524311 GGY524311:GGZ524311 GQU524311:GQV524311 HAQ524311:HAR524311 HKM524311:HKN524311 HUI524311:HUJ524311 IEE524311:IEF524311 IOA524311:IOB524311 IXW524311:IXX524311 JHS524311:JHT524311 JRO524311:JRP524311 KBK524311:KBL524311 KLG524311:KLH524311 KVC524311:KVD524311 LEY524311:LEZ524311 LOU524311:LOV524311 LYQ524311:LYR524311 MIM524311:MIN524311 MSI524311:MSJ524311 NCE524311:NCF524311 NMA524311:NMB524311 NVW524311:NVX524311 OFS524311:OFT524311 OPO524311:OPP524311 OZK524311:OZL524311 PJG524311:PJH524311 PTC524311:PTD524311 QCY524311:QCZ524311 QMU524311:QMV524311 QWQ524311:QWR524311 RGM524311:RGN524311 RQI524311:RQJ524311 SAE524311:SAF524311 SKA524311:SKB524311 STW524311:STX524311 TDS524311:TDT524311 TNO524311:TNP524311 TXK524311:TXL524311 UHG524311:UHH524311 URC524311:URD524311 VAY524311:VAZ524311 VKU524311:VKV524311 VUQ524311:VUR524311 WEM524311:WEN524311 WOI524311:WOJ524311 WYE524311:WYF524311 BW589847:BX589847 LS589847:LT589847 VO589847:VP589847 AFK589847:AFL589847 APG589847:APH589847 AZC589847:AZD589847 BIY589847:BIZ589847 BSU589847:BSV589847 CCQ589847:CCR589847 CMM589847:CMN589847 CWI589847:CWJ589847 DGE589847:DGF589847 DQA589847:DQB589847 DZW589847:DZX589847 EJS589847:EJT589847 ETO589847:ETP589847 FDK589847:FDL589847 FNG589847:FNH589847 FXC589847:FXD589847 GGY589847:GGZ589847 GQU589847:GQV589847 HAQ589847:HAR589847 HKM589847:HKN589847 HUI589847:HUJ589847 IEE589847:IEF589847 IOA589847:IOB589847 IXW589847:IXX589847 JHS589847:JHT589847 JRO589847:JRP589847 KBK589847:KBL589847 KLG589847:KLH589847 KVC589847:KVD589847 LEY589847:LEZ589847 LOU589847:LOV589847 LYQ589847:LYR589847 MIM589847:MIN589847 MSI589847:MSJ589847 NCE589847:NCF589847 NMA589847:NMB589847 NVW589847:NVX589847 OFS589847:OFT589847 OPO589847:OPP589847 OZK589847:OZL589847 PJG589847:PJH589847 PTC589847:PTD589847 QCY589847:QCZ589847 QMU589847:QMV589847 QWQ589847:QWR589847 RGM589847:RGN589847 RQI589847:RQJ589847 SAE589847:SAF589847 SKA589847:SKB589847 STW589847:STX589847 TDS589847:TDT589847 TNO589847:TNP589847 TXK589847:TXL589847 UHG589847:UHH589847 URC589847:URD589847 VAY589847:VAZ589847 VKU589847:VKV589847 VUQ589847:VUR589847 WEM589847:WEN589847 WOI589847:WOJ589847 WYE589847:WYF589847 BW655383:BX655383 LS655383:LT655383 VO655383:VP655383 AFK655383:AFL655383 APG655383:APH655383 AZC655383:AZD655383 BIY655383:BIZ655383 BSU655383:BSV655383 CCQ655383:CCR655383 CMM655383:CMN655383 CWI655383:CWJ655383 DGE655383:DGF655383 DQA655383:DQB655383 DZW655383:DZX655383 EJS655383:EJT655383 ETO655383:ETP655383 FDK655383:FDL655383 FNG655383:FNH655383 FXC655383:FXD655383 GGY655383:GGZ655383 GQU655383:GQV655383 HAQ655383:HAR655383 HKM655383:HKN655383 HUI655383:HUJ655383 IEE655383:IEF655383 IOA655383:IOB655383 IXW655383:IXX655383 JHS655383:JHT655383 JRO655383:JRP655383 KBK655383:KBL655383 KLG655383:KLH655383 KVC655383:KVD655383 LEY655383:LEZ655383 LOU655383:LOV655383 LYQ655383:LYR655383 MIM655383:MIN655383 MSI655383:MSJ655383 NCE655383:NCF655383 NMA655383:NMB655383 NVW655383:NVX655383 OFS655383:OFT655383 OPO655383:OPP655383 OZK655383:OZL655383 PJG655383:PJH655383 PTC655383:PTD655383 QCY655383:QCZ655383 QMU655383:QMV655383 QWQ655383:QWR655383 RGM655383:RGN655383 RQI655383:RQJ655383 SAE655383:SAF655383 SKA655383:SKB655383 STW655383:STX655383 TDS655383:TDT655383 TNO655383:TNP655383 TXK655383:TXL655383 UHG655383:UHH655383 URC655383:URD655383 VAY655383:VAZ655383 VKU655383:VKV655383 VUQ655383:VUR655383 WEM655383:WEN655383 WOI655383:WOJ655383 WYE655383:WYF655383 BW720919:BX720919 LS720919:LT720919 VO720919:VP720919 AFK720919:AFL720919 APG720919:APH720919 AZC720919:AZD720919 BIY720919:BIZ720919 BSU720919:BSV720919 CCQ720919:CCR720919 CMM720919:CMN720919 CWI720919:CWJ720919 DGE720919:DGF720919 DQA720919:DQB720919 DZW720919:DZX720919 EJS720919:EJT720919 ETO720919:ETP720919 FDK720919:FDL720919 FNG720919:FNH720919 FXC720919:FXD720919 GGY720919:GGZ720919 GQU720919:GQV720919 HAQ720919:HAR720919 HKM720919:HKN720919 HUI720919:HUJ720919 IEE720919:IEF720919 IOA720919:IOB720919 IXW720919:IXX720919 JHS720919:JHT720919 JRO720919:JRP720919 KBK720919:KBL720919 KLG720919:KLH720919 KVC720919:KVD720919 LEY720919:LEZ720919 LOU720919:LOV720919 LYQ720919:LYR720919 MIM720919:MIN720919 MSI720919:MSJ720919 NCE720919:NCF720919 NMA720919:NMB720919 NVW720919:NVX720919 OFS720919:OFT720919 OPO720919:OPP720919 OZK720919:OZL720919 PJG720919:PJH720919 PTC720919:PTD720919 QCY720919:QCZ720919 QMU720919:QMV720919 QWQ720919:QWR720919 RGM720919:RGN720919 RQI720919:RQJ720919 SAE720919:SAF720919 SKA720919:SKB720919 STW720919:STX720919 TDS720919:TDT720919 TNO720919:TNP720919 TXK720919:TXL720919 UHG720919:UHH720919 URC720919:URD720919 VAY720919:VAZ720919 VKU720919:VKV720919 VUQ720919:VUR720919 WEM720919:WEN720919 WOI720919:WOJ720919 WYE720919:WYF720919 BW786455:BX786455 LS786455:LT786455 VO786455:VP786455 AFK786455:AFL786455 APG786455:APH786455 AZC786455:AZD786455 BIY786455:BIZ786455 BSU786455:BSV786455 CCQ786455:CCR786455 CMM786455:CMN786455 CWI786455:CWJ786455 DGE786455:DGF786455 DQA786455:DQB786455 DZW786455:DZX786455 EJS786455:EJT786455 ETO786455:ETP786455 FDK786455:FDL786455 FNG786455:FNH786455 FXC786455:FXD786455 GGY786455:GGZ786455 GQU786455:GQV786455 HAQ786455:HAR786455 HKM786455:HKN786455 HUI786455:HUJ786455 IEE786455:IEF786455 IOA786455:IOB786455 IXW786455:IXX786455 JHS786455:JHT786455 JRO786455:JRP786455 KBK786455:KBL786455 KLG786455:KLH786455 KVC786455:KVD786455 LEY786455:LEZ786455 LOU786455:LOV786455 LYQ786455:LYR786455 MIM786455:MIN786455 MSI786455:MSJ786455 NCE786455:NCF786455 NMA786455:NMB786455 NVW786455:NVX786455 OFS786455:OFT786455 OPO786455:OPP786455 OZK786455:OZL786455 PJG786455:PJH786455 PTC786455:PTD786455 QCY786455:QCZ786455 QMU786455:QMV786455 QWQ786455:QWR786455 RGM786455:RGN786455 RQI786455:RQJ786455 SAE786455:SAF786455 SKA786455:SKB786455 STW786455:STX786455 TDS786455:TDT786455 TNO786455:TNP786455 TXK786455:TXL786455 UHG786455:UHH786455 URC786455:URD786455 VAY786455:VAZ786455 VKU786455:VKV786455 VUQ786455:VUR786455 WEM786455:WEN786455 WOI786455:WOJ786455 WYE786455:WYF786455 BW851991:BX851991 LS851991:LT851991 VO851991:VP851991 AFK851991:AFL851991 APG851991:APH851991 AZC851991:AZD851991 BIY851991:BIZ851991 BSU851991:BSV851991 CCQ851991:CCR851991 CMM851991:CMN851991 CWI851991:CWJ851991 DGE851991:DGF851991 DQA851991:DQB851991 DZW851991:DZX851991 EJS851991:EJT851991 ETO851991:ETP851991 FDK851991:FDL851991 FNG851991:FNH851991 FXC851991:FXD851991 GGY851991:GGZ851991 GQU851991:GQV851991 HAQ851991:HAR851991 HKM851991:HKN851991 HUI851991:HUJ851991 IEE851991:IEF851991 IOA851991:IOB851991 IXW851991:IXX851991 JHS851991:JHT851991 JRO851991:JRP851991 KBK851991:KBL851991 KLG851991:KLH851991 KVC851991:KVD851991 LEY851991:LEZ851991 LOU851991:LOV851991 LYQ851991:LYR851991 MIM851991:MIN851991 MSI851991:MSJ851991 NCE851991:NCF851991 NMA851991:NMB851991 NVW851991:NVX851991 OFS851991:OFT851991 OPO851991:OPP851991 OZK851991:OZL851991 PJG851991:PJH851991 PTC851991:PTD851991 QCY851991:QCZ851991 QMU851991:QMV851991 QWQ851991:QWR851991 RGM851991:RGN851991 RQI851991:RQJ851991 SAE851991:SAF851991 SKA851991:SKB851991 STW851991:STX851991 TDS851991:TDT851991 TNO851991:TNP851991 TXK851991:TXL851991 UHG851991:UHH851991 URC851991:URD851991 VAY851991:VAZ851991 VKU851991:VKV851991 VUQ851991:VUR851991 WEM851991:WEN851991 WOI851991:WOJ851991 WYE851991:WYF851991 BW917527:BX917527 LS917527:LT917527 VO917527:VP917527 AFK917527:AFL917527 APG917527:APH917527 AZC917527:AZD917527 BIY917527:BIZ917527 BSU917527:BSV917527 CCQ917527:CCR917527 CMM917527:CMN917527 CWI917527:CWJ917527 DGE917527:DGF917527 DQA917527:DQB917527 DZW917527:DZX917527 EJS917527:EJT917527 ETO917527:ETP917527 FDK917527:FDL917527 FNG917527:FNH917527 FXC917527:FXD917527 GGY917527:GGZ917527 GQU917527:GQV917527 HAQ917527:HAR917527 HKM917527:HKN917527 HUI917527:HUJ917527 IEE917527:IEF917527 IOA917527:IOB917527 IXW917527:IXX917527 JHS917527:JHT917527 JRO917527:JRP917527 KBK917527:KBL917527 KLG917527:KLH917527 KVC917527:KVD917527 LEY917527:LEZ917527 LOU917527:LOV917527 LYQ917527:LYR917527 MIM917527:MIN917527 MSI917527:MSJ917527 NCE917527:NCF917527 NMA917527:NMB917527 NVW917527:NVX917527 OFS917527:OFT917527 OPO917527:OPP917527 OZK917527:OZL917527 PJG917527:PJH917527 PTC917527:PTD917527 QCY917527:QCZ917527 QMU917527:QMV917527 QWQ917527:QWR917527 RGM917527:RGN917527 RQI917527:RQJ917527 SAE917527:SAF917527 SKA917527:SKB917527 STW917527:STX917527 TDS917527:TDT917527 TNO917527:TNP917527 TXK917527:TXL917527 UHG917527:UHH917527 URC917527:URD917527 VAY917527:VAZ917527 VKU917527:VKV917527 VUQ917527:VUR917527 WEM917527:WEN917527 WOI917527:WOJ917527 WYE917527:WYF917527 BW983063:BX983063 LS983063:LT983063 VO983063:VP983063 AFK983063:AFL983063 APG983063:APH983063 AZC983063:AZD983063 BIY983063:BIZ983063 BSU983063:BSV983063 CCQ983063:CCR983063 CMM983063:CMN983063 CWI983063:CWJ983063 DGE983063:DGF983063 DQA983063:DQB983063 DZW983063:DZX983063 EJS983063:EJT983063 ETO983063:ETP983063 FDK983063:FDL983063 FNG983063:FNH983063 FXC983063:FXD983063 GGY983063:GGZ983063 GQU983063:GQV983063 HAQ983063:HAR983063 HKM983063:HKN983063 HUI983063:HUJ983063 IEE983063:IEF983063 IOA983063:IOB983063 IXW983063:IXX983063 JHS983063:JHT983063 JRO983063:JRP983063 KBK983063:KBL983063 KLG983063:KLH983063 KVC983063:KVD983063 LEY983063:LEZ983063 LOU983063:LOV983063 LYQ983063:LYR983063 MIM983063:MIN983063 MSI983063:MSJ983063 NCE983063:NCF983063 NMA983063:NMB983063 NVW983063:NVX983063 OFS983063:OFT983063 OPO983063:OPP983063 OZK983063:OZL983063 PJG983063:PJH983063 PTC983063:PTD983063 QCY983063:QCZ983063 QMU983063:QMV983063 QWQ983063:QWR983063 RGM983063:RGN983063 RQI983063:RQJ983063 SAE983063:SAF983063 SKA983063:SKB983063 STW983063:STX983063 TDS983063:TDT983063 TNO983063:TNP983063 TXK983063:TXL983063 UHG983063:UHH983063 URC983063:URD983063 VAY983063:VAZ983063 VKU983063:VKV983063 VUQ983063:VUR983063 WEM983063:WEN983063 WOI983063:WOJ983063 WYE983063:WYF983063 RXN983081:SAX983081 LV23 VR23 AFN23 APJ23 AZF23 BJB23 BSX23 CCT23 CMP23 CWL23 DGH23 DQD23 DZZ23 EJV23 ETR23 FDN23 FNJ23 FXF23 GHB23 GQX23 HAT23 HKP23 HUL23 IEH23 IOD23 IXZ23 JHV23 JRR23 KBN23 KLJ23 KVF23 LFB23 LOX23 LYT23 MIP23 MSL23 NCH23 NMD23 NVZ23 OFV23 OPR23 OZN23 PJJ23 PTF23 QDB23 QMX23 QWT23 RGP23 RQL23 SAH23 SKD23 STZ23 TDV23 TNR23 TXN23 UHJ23 URF23 VBB23 VKX23 VUT23 WEP23 WOL23 WYH23 BZ65559 LV65559 VR65559 AFN65559 APJ65559 AZF65559 BJB65559 BSX65559 CCT65559 CMP65559 CWL65559 DGH65559 DQD65559 DZZ65559 EJV65559 ETR65559 FDN65559 FNJ65559 FXF65559 GHB65559 GQX65559 HAT65559 HKP65559 HUL65559 IEH65559 IOD65559 IXZ65559 JHV65559 JRR65559 KBN65559 KLJ65559 KVF65559 LFB65559 LOX65559 LYT65559 MIP65559 MSL65559 NCH65559 NMD65559 NVZ65559 OFV65559 OPR65559 OZN65559 PJJ65559 PTF65559 QDB65559 QMX65559 QWT65559 RGP65559 RQL65559 SAH65559 SKD65559 STZ65559 TDV65559 TNR65559 TXN65559 UHJ65559 URF65559 VBB65559 VKX65559 VUT65559 WEP65559 WOL65559 WYH65559 BZ131095 LV131095 VR131095 AFN131095 APJ131095 AZF131095 BJB131095 BSX131095 CCT131095 CMP131095 CWL131095 DGH131095 DQD131095 DZZ131095 EJV131095 ETR131095 FDN131095 FNJ131095 FXF131095 GHB131095 GQX131095 HAT131095 HKP131095 HUL131095 IEH131095 IOD131095 IXZ131095 JHV131095 JRR131095 KBN131095 KLJ131095 KVF131095 LFB131095 LOX131095 LYT131095 MIP131095 MSL131095 NCH131095 NMD131095 NVZ131095 OFV131095 OPR131095 OZN131095 PJJ131095 PTF131095 QDB131095 QMX131095 QWT131095 RGP131095 RQL131095 SAH131095 SKD131095 STZ131095 TDV131095 TNR131095 TXN131095 UHJ131095 URF131095 VBB131095 VKX131095 VUT131095 WEP131095 WOL131095 WYH131095 BZ196631 LV196631 VR196631 AFN196631 APJ196631 AZF196631 BJB196631 BSX196631 CCT196631 CMP196631 CWL196631 DGH196631 DQD196631 DZZ196631 EJV196631 ETR196631 FDN196631 FNJ196631 FXF196631 GHB196631 GQX196631 HAT196631 HKP196631 HUL196631 IEH196631 IOD196631 IXZ196631 JHV196631 JRR196631 KBN196631 KLJ196631 KVF196631 LFB196631 LOX196631 LYT196631 MIP196631 MSL196631 NCH196631 NMD196631 NVZ196631 OFV196631 OPR196631 OZN196631 PJJ196631 PTF196631 QDB196631 QMX196631 QWT196631 RGP196631 RQL196631 SAH196631 SKD196631 STZ196631 TDV196631 TNR196631 TXN196631 UHJ196631 URF196631 VBB196631 VKX196631 VUT196631 WEP196631 WOL196631 WYH196631 BZ262167 LV262167 VR262167 AFN262167 APJ262167 AZF262167 BJB262167 BSX262167 CCT262167 CMP262167 CWL262167 DGH262167 DQD262167 DZZ262167 EJV262167 ETR262167 FDN262167 FNJ262167 FXF262167 GHB262167 GQX262167 HAT262167 HKP262167 HUL262167 IEH262167 IOD262167 IXZ262167 JHV262167 JRR262167 KBN262167 KLJ262167 KVF262167 LFB262167 LOX262167 LYT262167 MIP262167 MSL262167 NCH262167 NMD262167 NVZ262167 OFV262167 OPR262167 OZN262167 PJJ262167 PTF262167 QDB262167 QMX262167 QWT262167 RGP262167 RQL262167 SAH262167 SKD262167 STZ262167 TDV262167 TNR262167 TXN262167 UHJ262167 URF262167 VBB262167 VKX262167 VUT262167 WEP262167 WOL262167 WYH262167 BZ327703 LV327703 VR327703 AFN327703 APJ327703 AZF327703 BJB327703 BSX327703 CCT327703 CMP327703 CWL327703 DGH327703 DQD327703 DZZ327703 EJV327703 ETR327703 FDN327703 FNJ327703 FXF327703 GHB327703 GQX327703 HAT327703 HKP327703 HUL327703 IEH327703 IOD327703 IXZ327703 JHV327703 JRR327703 KBN327703 KLJ327703 KVF327703 LFB327703 LOX327703 LYT327703 MIP327703 MSL327703 NCH327703 NMD327703 NVZ327703 OFV327703 OPR327703 OZN327703 PJJ327703 PTF327703 QDB327703 QMX327703 QWT327703 RGP327703 RQL327703 SAH327703 SKD327703 STZ327703 TDV327703 TNR327703 TXN327703 UHJ327703 URF327703 VBB327703 VKX327703 VUT327703 WEP327703 WOL327703 WYH327703 BZ393239 LV393239 VR393239 AFN393239 APJ393239 AZF393239 BJB393239 BSX393239 CCT393239 CMP393239 CWL393239 DGH393239 DQD393239 DZZ393239 EJV393239 ETR393239 FDN393239 FNJ393239 FXF393239 GHB393239 GQX393239 HAT393239 HKP393239 HUL393239 IEH393239 IOD393239 IXZ393239 JHV393239 JRR393239 KBN393239 KLJ393239 KVF393239 LFB393239 LOX393239 LYT393239 MIP393239 MSL393239 NCH393239 NMD393239 NVZ393239 OFV393239 OPR393239 OZN393239 PJJ393239 PTF393239 QDB393239 QMX393239 QWT393239 RGP393239 RQL393239 SAH393239 SKD393239 STZ393239 TDV393239 TNR393239 TXN393239 UHJ393239 URF393239 VBB393239 VKX393239 VUT393239 WEP393239 WOL393239 WYH393239 BZ458775 LV458775 VR458775 AFN458775 APJ458775 AZF458775 BJB458775 BSX458775 CCT458775 CMP458775 CWL458775 DGH458775 DQD458775 DZZ458775 EJV458775 ETR458775 FDN458775 FNJ458775 FXF458775 GHB458775 GQX458775 HAT458775 HKP458775 HUL458775 IEH458775 IOD458775 IXZ458775 JHV458775 JRR458775 KBN458775 KLJ458775 KVF458775 LFB458775 LOX458775 LYT458775 MIP458775 MSL458775 NCH458775 NMD458775 NVZ458775 OFV458775 OPR458775 OZN458775 PJJ458775 PTF458775 QDB458775 QMX458775 QWT458775 RGP458775 RQL458775 SAH458775 SKD458775 STZ458775 TDV458775 TNR458775 TXN458775 UHJ458775 URF458775 VBB458775 VKX458775 VUT458775 WEP458775 WOL458775 WYH458775 BZ524311 LV524311 VR524311 AFN524311 APJ524311 AZF524311 BJB524311 BSX524311 CCT524311 CMP524311 CWL524311 DGH524311 DQD524311 DZZ524311 EJV524311 ETR524311 FDN524311 FNJ524311 FXF524311 GHB524311 GQX524311 HAT524311 HKP524311 HUL524311 IEH524311 IOD524311 IXZ524311 JHV524311 JRR524311 KBN524311 KLJ524311 KVF524311 LFB524311 LOX524311 LYT524311 MIP524311 MSL524311 NCH524311 NMD524311 NVZ524311 OFV524311 OPR524311 OZN524311 PJJ524311 PTF524311 QDB524311 QMX524311 QWT524311 RGP524311 RQL524311 SAH524311 SKD524311 STZ524311 TDV524311 TNR524311 TXN524311 UHJ524311 URF524311 VBB524311 VKX524311 VUT524311 WEP524311 WOL524311 WYH524311 BZ589847 LV589847 VR589847 AFN589847 APJ589847 AZF589847 BJB589847 BSX589847 CCT589847 CMP589847 CWL589847 DGH589847 DQD589847 DZZ589847 EJV589847 ETR589847 FDN589847 FNJ589847 FXF589847 GHB589847 GQX589847 HAT589847 HKP589847 HUL589847 IEH589847 IOD589847 IXZ589847 JHV589847 JRR589847 KBN589847 KLJ589847 KVF589847 LFB589847 LOX589847 LYT589847 MIP589847 MSL589847 NCH589847 NMD589847 NVZ589847 OFV589847 OPR589847 OZN589847 PJJ589847 PTF589847 QDB589847 QMX589847 QWT589847 RGP589847 RQL589847 SAH589847 SKD589847 STZ589847 TDV589847 TNR589847 TXN589847 UHJ589847 URF589847 VBB589847 VKX589847 VUT589847 WEP589847 WOL589847 WYH589847 BZ655383 LV655383 VR655383 AFN655383 APJ655383 AZF655383 BJB655383 BSX655383 CCT655383 CMP655383 CWL655383 DGH655383 DQD655383 DZZ655383 EJV655383 ETR655383 FDN655383 FNJ655383 FXF655383 GHB655383 GQX655383 HAT655383 HKP655383 HUL655383 IEH655383 IOD655383 IXZ655383 JHV655383 JRR655383 KBN655383 KLJ655383 KVF655383 LFB655383 LOX655383 LYT655383 MIP655383 MSL655383 NCH655383 NMD655383 NVZ655383 OFV655383 OPR655383 OZN655383 PJJ655383 PTF655383 QDB655383 QMX655383 QWT655383 RGP655383 RQL655383 SAH655383 SKD655383 STZ655383 TDV655383 TNR655383 TXN655383 UHJ655383 URF655383 VBB655383 VKX655383 VUT655383 WEP655383 WOL655383 WYH655383 BZ720919 LV720919 VR720919 AFN720919 APJ720919 AZF720919 BJB720919 BSX720919 CCT720919 CMP720919 CWL720919 DGH720919 DQD720919 DZZ720919 EJV720919 ETR720919 FDN720919 FNJ720919 FXF720919 GHB720919 GQX720919 HAT720919 HKP720919 HUL720919 IEH720919 IOD720919 IXZ720919 JHV720919 JRR720919 KBN720919 KLJ720919 KVF720919 LFB720919 LOX720919 LYT720919 MIP720919 MSL720919 NCH720919 NMD720919 NVZ720919 OFV720919 OPR720919 OZN720919 PJJ720919 PTF720919 QDB720919 QMX720919 QWT720919 RGP720919 RQL720919 SAH720919 SKD720919 STZ720919 TDV720919 TNR720919 TXN720919 UHJ720919 URF720919 VBB720919 VKX720919 VUT720919 WEP720919 WOL720919 WYH720919 BZ786455 LV786455 VR786455 AFN786455 APJ786455 AZF786455 BJB786455 BSX786455 CCT786455 CMP786455 CWL786455 DGH786455 DQD786455 DZZ786455 EJV786455 ETR786455 FDN786455 FNJ786455 FXF786455 GHB786455 GQX786455 HAT786455 HKP786455 HUL786455 IEH786455 IOD786455 IXZ786455 JHV786455 JRR786455 KBN786455 KLJ786455 KVF786455 LFB786455 LOX786455 LYT786455 MIP786455 MSL786455 NCH786455 NMD786455 NVZ786455 OFV786455 OPR786455 OZN786455 PJJ786455 PTF786455 QDB786455 QMX786455 QWT786455 RGP786455 RQL786455 SAH786455 SKD786455 STZ786455 TDV786455 TNR786455 TXN786455 UHJ786455 URF786455 VBB786455 VKX786455 VUT786455 WEP786455 WOL786455 WYH786455 BZ851991 LV851991 VR851991 AFN851991 APJ851991 AZF851991 BJB851991 BSX851991 CCT851991 CMP851991 CWL851991 DGH851991 DQD851991 DZZ851991 EJV851991 ETR851991 FDN851991 FNJ851991 FXF851991 GHB851991 GQX851991 HAT851991 HKP851991 HUL851991 IEH851991 IOD851991 IXZ851991 JHV851991 JRR851991 KBN851991 KLJ851991 KVF851991 LFB851991 LOX851991 LYT851991 MIP851991 MSL851991 NCH851991 NMD851991 NVZ851991 OFV851991 OPR851991 OZN851991 PJJ851991 PTF851991 QDB851991 QMX851991 QWT851991 RGP851991 RQL851991 SAH851991 SKD851991 STZ851991 TDV851991 TNR851991 TXN851991 UHJ851991 URF851991 VBB851991 VKX851991 VUT851991 WEP851991 WOL851991 WYH851991 BZ917527 LV917527 VR917527 AFN917527 APJ917527 AZF917527 BJB917527 BSX917527 CCT917527 CMP917527 CWL917527 DGH917527 DQD917527 DZZ917527 EJV917527 ETR917527 FDN917527 FNJ917527 FXF917527 GHB917527 GQX917527 HAT917527 HKP917527 HUL917527 IEH917527 IOD917527 IXZ917527 JHV917527 JRR917527 KBN917527 KLJ917527 KVF917527 LFB917527 LOX917527 LYT917527 MIP917527 MSL917527 NCH917527 NMD917527 NVZ917527 OFV917527 OPR917527 OZN917527 PJJ917527 PTF917527 QDB917527 QMX917527 QWT917527 RGP917527 RQL917527 SAH917527 SKD917527 STZ917527 TDV917527 TNR917527 TXN917527 UHJ917527 URF917527 VBB917527 VKX917527 VUT917527 WEP917527 WOL917527 WYH917527 BZ983063 LV983063 VR983063 AFN983063 APJ983063 AZF983063 BJB983063 BSX983063 CCT983063 CMP983063 CWL983063 DGH983063 DQD983063 DZZ983063 EJV983063 ETR983063 FDN983063 FNJ983063 FXF983063 GHB983063 GQX983063 HAT983063 HKP983063 HUL983063 IEH983063 IOD983063 IXZ983063 JHV983063 JRR983063 KBN983063 KLJ983063 KVF983063 LFB983063 LOX983063 LYT983063 MIP983063 MSL983063 NCH983063 NMD983063 NVZ983063 OFV983063 OPR983063 OZN983063 PJJ983063 PTF983063 QDB983063 QMX983063 QWT983063 RGP983063 RQL983063 SAH983063 SKD983063 STZ983063 TDV983063 TNR983063 TXN983063 UHJ983063 URF983063 VBB983063 VKX983063 VUT983063 WEP983063 WOL983063 WYH983063 SHJ983081:SKT983081 KO23:KP23 UK23:UL23 AEG23:AEH23 AOC23:AOD23 AXY23:AXZ23 BHU23:BHV23 BRQ23:BRR23 CBM23:CBN23 CLI23:CLJ23 CVE23:CVF23 DFA23:DFB23 DOW23:DOX23 DYS23:DYT23 EIO23:EIP23 ESK23:ESL23 FCG23:FCH23 FMC23:FMD23 FVY23:FVZ23 GFU23:GFV23 GPQ23:GPR23 GZM23:GZN23 HJI23:HJJ23 HTE23:HTF23 IDA23:IDB23 IMW23:IMX23 IWS23:IWT23 JGO23:JGP23 JQK23:JQL23 KAG23:KAH23 KKC23:KKD23 KTY23:KTZ23 LDU23:LDV23 LNQ23:LNR23 LXM23:LXN23 MHI23:MHJ23 MRE23:MRF23 NBA23:NBB23 NKW23:NKX23 NUS23:NUT23 OEO23:OEP23 OOK23:OOL23 OYG23:OYH23 PIC23:PID23 PRY23:PRZ23 QBU23:QBV23 QLQ23:QLR23 QVM23:QVN23 RFI23:RFJ23 RPE23:RPF23 RZA23:RZB23 SIW23:SIX23 SSS23:SST23 TCO23:TCP23 TMK23:TML23 TWG23:TWH23 UGC23:UGD23 UPY23:UPZ23 UZU23:UZV23 VJQ23:VJR23 VTM23:VTN23 WDI23:WDJ23 WNE23:WNF23 WXA23:WXB23 AS65559:AT65559 KO65559:KP65559 UK65559:UL65559 AEG65559:AEH65559 AOC65559:AOD65559 AXY65559:AXZ65559 BHU65559:BHV65559 BRQ65559:BRR65559 CBM65559:CBN65559 CLI65559:CLJ65559 CVE65559:CVF65559 DFA65559:DFB65559 DOW65559:DOX65559 DYS65559:DYT65559 EIO65559:EIP65559 ESK65559:ESL65559 FCG65559:FCH65559 FMC65559:FMD65559 FVY65559:FVZ65559 GFU65559:GFV65559 GPQ65559:GPR65559 GZM65559:GZN65559 HJI65559:HJJ65559 HTE65559:HTF65559 IDA65559:IDB65559 IMW65559:IMX65559 IWS65559:IWT65559 JGO65559:JGP65559 JQK65559:JQL65559 KAG65559:KAH65559 KKC65559:KKD65559 KTY65559:KTZ65559 LDU65559:LDV65559 LNQ65559:LNR65559 LXM65559:LXN65559 MHI65559:MHJ65559 MRE65559:MRF65559 NBA65559:NBB65559 NKW65559:NKX65559 NUS65559:NUT65559 OEO65559:OEP65559 OOK65559:OOL65559 OYG65559:OYH65559 PIC65559:PID65559 PRY65559:PRZ65559 QBU65559:QBV65559 QLQ65559:QLR65559 QVM65559:QVN65559 RFI65559:RFJ65559 RPE65559:RPF65559 RZA65559:RZB65559 SIW65559:SIX65559 SSS65559:SST65559 TCO65559:TCP65559 TMK65559:TML65559 TWG65559:TWH65559 UGC65559:UGD65559 UPY65559:UPZ65559 UZU65559:UZV65559 VJQ65559:VJR65559 VTM65559:VTN65559 WDI65559:WDJ65559 WNE65559:WNF65559 WXA65559:WXB65559 AS131095:AT131095 KO131095:KP131095 UK131095:UL131095 AEG131095:AEH131095 AOC131095:AOD131095 AXY131095:AXZ131095 BHU131095:BHV131095 BRQ131095:BRR131095 CBM131095:CBN131095 CLI131095:CLJ131095 CVE131095:CVF131095 DFA131095:DFB131095 DOW131095:DOX131095 DYS131095:DYT131095 EIO131095:EIP131095 ESK131095:ESL131095 FCG131095:FCH131095 FMC131095:FMD131095 FVY131095:FVZ131095 GFU131095:GFV131095 GPQ131095:GPR131095 GZM131095:GZN131095 HJI131095:HJJ131095 HTE131095:HTF131095 IDA131095:IDB131095 IMW131095:IMX131095 IWS131095:IWT131095 JGO131095:JGP131095 JQK131095:JQL131095 KAG131095:KAH131095 KKC131095:KKD131095 KTY131095:KTZ131095 LDU131095:LDV131095 LNQ131095:LNR131095 LXM131095:LXN131095 MHI131095:MHJ131095 MRE131095:MRF131095 NBA131095:NBB131095 NKW131095:NKX131095 NUS131095:NUT131095 OEO131095:OEP131095 OOK131095:OOL131095 OYG131095:OYH131095 PIC131095:PID131095 PRY131095:PRZ131095 QBU131095:QBV131095 QLQ131095:QLR131095 QVM131095:QVN131095 RFI131095:RFJ131095 RPE131095:RPF131095 RZA131095:RZB131095 SIW131095:SIX131095 SSS131095:SST131095 TCO131095:TCP131095 TMK131095:TML131095 TWG131095:TWH131095 UGC131095:UGD131095 UPY131095:UPZ131095 UZU131095:UZV131095 VJQ131095:VJR131095 VTM131095:VTN131095 WDI131095:WDJ131095 WNE131095:WNF131095 WXA131095:WXB131095 AS196631:AT196631 KO196631:KP196631 UK196631:UL196631 AEG196631:AEH196631 AOC196631:AOD196631 AXY196631:AXZ196631 BHU196631:BHV196631 BRQ196631:BRR196631 CBM196631:CBN196631 CLI196631:CLJ196631 CVE196631:CVF196631 DFA196631:DFB196631 DOW196631:DOX196631 DYS196631:DYT196631 EIO196631:EIP196631 ESK196631:ESL196631 FCG196631:FCH196631 FMC196631:FMD196631 FVY196631:FVZ196631 GFU196631:GFV196631 GPQ196631:GPR196631 GZM196631:GZN196631 HJI196631:HJJ196631 HTE196631:HTF196631 IDA196631:IDB196631 IMW196631:IMX196631 IWS196631:IWT196631 JGO196631:JGP196631 JQK196631:JQL196631 KAG196631:KAH196631 KKC196631:KKD196631 KTY196631:KTZ196631 LDU196631:LDV196631 LNQ196631:LNR196631 LXM196631:LXN196631 MHI196631:MHJ196631 MRE196631:MRF196631 NBA196631:NBB196631 NKW196631:NKX196631 NUS196631:NUT196631 OEO196631:OEP196631 OOK196631:OOL196631 OYG196631:OYH196631 PIC196631:PID196631 PRY196631:PRZ196631 QBU196631:QBV196631 QLQ196631:QLR196631 QVM196631:QVN196631 RFI196631:RFJ196631 RPE196631:RPF196631 RZA196631:RZB196631 SIW196631:SIX196631 SSS196631:SST196631 TCO196631:TCP196631 TMK196631:TML196631 TWG196631:TWH196631 UGC196631:UGD196631 UPY196631:UPZ196631 UZU196631:UZV196631 VJQ196631:VJR196631 VTM196631:VTN196631 WDI196631:WDJ196631 WNE196631:WNF196631 WXA196631:WXB196631 AS262167:AT262167 KO262167:KP262167 UK262167:UL262167 AEG262167:AEH262167 AOC262167:AOD262167 AXY262167:AXZ262167 BHU262167:BHV262167 BRQ262167:BRR262167 CBM262167:CBN262167 CLI262167:CLJ262167 CVE262167:CVF262167 DFA262167:DFB262167 DOW262167:DOX262167 DYS262167:DYT262167 EIO262167:EIP262167 ESK262167:ESL262167 FCG262167:FCH262167 FMC262167:FMD262167 FVY262167:FVZ262167 GFU262167:GFV262167 GPQ262167:GPR262167 GZM262167:GZN262167 HJI262167:HJJ262167 HTE262167:HTF262167 IDA262167:IDB262167 IMW262167:IMX262167 IWS262167:IWT262167 JGO262167:JGP262167 JQK262167:JQL262167 KAG262167:KAH262167 KKC262167:KKD262167 KTY262167:KTZ262167 LDU262167:LDV262167 LNQ262167:LNR262167 LXM262167:LXN262167 MHI262167:MHJ262167 MRE262167:MRF262167 NBA262167:NBB262167 NKW262167:NKX262167 NUS262167:NUT262167 OEO262167:OEP262167 OOK262167:OOL262167 OYG262167:OYH262167 PIC262167:PID262167 PRY262167:PRZ262167 QBU262167:QBV262167 QLQ262167:QLR262167 QVM262167:QVN262167 RFI262167:RFJ262167 RPE262167:RPF262167 RZA262167:RZB262167 SIW262167:SIX262167 SSS262167:SST262167 TCO262167:TCP262167 TMK262167:TML262167 TWG262167:TWH262167 UGC262167:UGD262167 UPY262167:UPZ262167 UZU262167:UZV262167 VJQ262167:VJR262167 VTM262167:VTN262167 WDI262167:WDJ262167 WNE262167:WNF262167 WXA262167:WXB262167 AS327703:AT327703 KO327703:KP327703 UK327703:UL327703 AEG327703:AEH327703 AOC327703:AOD327703 AXY327703:AXZ327703 BHU327703:BHV327703 BRQ327703:BRR327703 CBM327703:CBN327703 CLI327703:CLJ327703 CVE327703:CVF327703 DFA327703:DFB327703 DOW327703:DOX327703 DYS327703:DYT327703 EIO327703:EIP327703 ESK327703:ESL327703 FCG327703:FCH327703 FMC327703:FMD327703 FVY327703:FVZ327703 GFU327703:GFV327703 GPQ327703:GPR327703 GZM327703:GZN327703 HJI327703:HJJ327703 HTE327703:HTF327703 IDA327703:IDB327703 IMW327703:IMX327703 IWS327703:IWT327703 JGO327703:JGP327703 JQK327703:JQL327703 KAG327703:KAH327703 KKC327703:KKD327703 KTY327703:KTZ327703 LDU327703:LDV327703 LNQ327703:LNR327703 LXM327703:LXN327703 MHI327703:MHJ327703 MRE327703:MRF327703 NBA327703:NBB327703 NKW327703:NKX327703 NUS327703:NUT327703 OEO327703:OEP327703 OOK327703:OOL327703 OYG327703:OYH327703 PIC327703:PID327703 PRY327703:PRZ327703 QBU327703:QBV327703 QLQ327703:QLR327703 QVM327703:QVN327703 RFI327703:RFJ327703 RPE327703:RPF327703 RZA327703:RZB327703 SIW327703:SIX327703 SSS327703:SST327703 TCO327703:TCP327703 TMK327703:TML327703 TWG327703:TWH327703 UGC327703:UGD327703 UPY327703:UPZ327703 UZU327703:UZV327703 VJQ327703:VJR327703 VTM327703:VTN327703 WDI327703:WDJ327703 WNE327703:WNF327703 WXA327703:WXB327703 AS393239:AT393239 KO393239:KP393239 UK393239:UL393239 AEG393239:AEH393239 AOC393239:AOD393239 AXY393239:AXZ393239 BHU393239:BHV393239 BRQ393239:BRR393239 CBM393239:CBN393239 CLI393239:CLJ393239 CVE393239:CVF393239 DFA393239:DFB393239 DOW393239:DOX393239 DYS393239:DYT393239 EIO393239:EIP393239 ESK393239:ESL393239 FCG393239:FCH393239 FMC393239:FMD393239 FVY393239:FVZ393239 GFU393239:GFV393239 GPQ393239:GPR393239 GZM393239:GZN393239 HJI393239:HJJ393239 HTE393239:HTF393239 IDA393239:IDB393239 IMW393239:IMX393239 IWS393239:IWT393239 JGO393239:JGP393239 JQK393239:JQL393239 KAG393239:KAH393239 KKC393239:KKD393239 KTY393239:KTZ393239 LDU393239:LDV393239 LNQ393239:LNR393239 LXM393239:LXN393239 MHI393239:MHJ393239 MRE393239:MRF393239 NBA393239:NBB393239 NKW393239:NKX393239 NUS393239:NUT393239 OEO393239:OEP393239 OOK393239:OOL393239 OYG393239:OYH393239 PIC393239:PID393239 PRY393239:PRZ393239 QBU393239:QBV393239 QLQ393239:QLR393239 QVM393239:QVN393239 RFI393239:RFJ393239 RPE393239:RPF393239 RZA393239:RZB393239 SIW393239:SIX393239 SSS393239:SST393239 TCO393239:TCP393239 TMK393239:TML393239 TWG393239:TWH393239 UGC393239:UGD393239 UPY393239:UPZ393239 UZU393239:UZV393239 VJQ393239:VJR393239 VTM393239:VTN393239 WDI393239:WDJ393239 WNE393239:WNF393239 WXA393239:WXB393239 AS458775:AT458775 KO458775:KP458775 UK458775:UL458775 AEG458775:AEH458775 AOC458775:AOD458775 AXY458775:AXZ458775 BHU458775:BHV458775 BRQ458775:BRR458775 CBM458775:CBN458775 CLI458775:CLJ458775 CVE458775:CVF458775 DFA458775:DFB458775 DOW458775:DOX458775 DYS458775:DYT458775 EIO458775:EIP458775 ESK458775:ESL458775 FCG458775:FCH458775 FMC458775:FMD458775 FVY458775:FVZ458775 GFU458775:GFV458775 GPQ458775:GPR458775 GZM458775:GZN458775 HJI458775:HJJ458775 HTE458775:HTF458775 IDA458775:IDB458775 IMW458775:IMX458775 IWS458775:IWT458775 JGO458775:JGP458775 JQK458775:JQL458775 KAG458775:KAH458775 KKC458775:KKD458775 KTY458775:KTZ458775 LDU458775:LDV458775 LNQ458775:LNR458775 LXM458775:LXN458775 MHI458775:MHJ458775 MRE458775:MRF458775 NBA458775:NBB458775 NKW458775:NKX458775 NUS458775:NUT458775 OEO458775:OEP458775 OOK458775:OOL458775 OYG458775:OYH458775 PIC458775:PID458775 PRY458775:PRZ458775 QBU458775:QBV458775 QLQ458775:QLR458775 QVM458775:QVN458775 RFI458775:RFJ458775 RPE458775:RPF458775 RZA458775:RZB458775 SIW458775:SIX458775 SSS458775:SST458775 TCO458775:TCP458775 TMK458775:TML458775 TWG458775:TWH458775 UGC458775:UGD458775 UPY458775:UPZ458775 UZU458775:UZV458775 VJQ458775:VJR458775 VTM458775:VTN458775 WDI458775:WDJ458775 WNE458775:WNF458775 WXA458775:WXB458775 AS524311:AT524311 KO524311:KP524311 UK524311:UL524311 AEG524311:AEH524311 AOC524311:AOD524311 AXY524311:AXZ524311 BHU524311:BHV524311 BRQ524311:BRR524311 CBM524311:CBN524311 CLI524311:CLJ524311 CVE524311:CVF524311 DFA524311:DFB524311 DOW524311:DOX524311 DYS524311:DYT524311 EIO524311:EIP524311 ESK524311:ESL524311 FCG524311:FCH524311 FMC524311:FMD524311 FVY524311:FVZ524311 GFU524311:GFV524311 GPQ524311:GPR524311 GZM524311:GZN524311 HJI524311:HJJ524311 HTE524311:HTF524311 IDA524311:IDB524311 IMW524311:IMX524311 IWS524311:IWT524311 JGO524311:JGP524311 JQK524311:JQL524311 KAG524311:KAH524311 KKC524311:KKD524311 KTY524311:KTZ524311 LDU524311:LDV524311 LNQ524311:LNR524311 LXM524311:LXN524311 MHI524311:MHJ524311 MRE524311:MRF524311 NBA524311:NBB524311 NKW524311:NKX524311 NUS524311:NUT524311 OEO524311:OEP524311 OOK524311:OOL524311 OYG524311:OYH524311 PIC524311:PID524311 PRY524311:PRZ524311 QBU524311:QBV524311 QLQ524311:QLR524311 QVM524311:QVN524311 RFI524311:RFJ524311 RPE524311:RPF524311 RZA524311:RZB524311 SIW524311:SIX524311 SSS524311:SST524311 TCO524311:TCP524311 TMK524311:TML524311 TWG524311:TWH524311 UGC524311:UGD524311 UPY524311:UPZ524311 UZU524311:UZV524311 VJQ524311:VJR524311 VTM524311:VTN524311 WDI524311:WDJ524311 WNE524311:WNF524311 WXA524311:WXB524311 AS589847:AT589847 KO589847:KP589847 UK589847:UL589847 AEG589847:AEH589847 AOC589847:AOD589847 AXY589847:AXZ589847 BHU589847:BHV589847 BRQ589847:BRR589847 CBM589847:CBN589847 CLI589847:CLJ589847 CVE589847:CVF589847 DFA589847:DFB589847 DOW589847:DOX589847 DYS589847:DYT589847 EIO589847:EIP589847 ESK589847:ESL589847 FCG589847:FCH589847 FMC589847:FMD589847 FVY589847:FVZ589847 GFU589847:GFV589847 GPQ589847:GPR589847 GZM589847:GZN589847 HJI589847:HJJ589847 HTE589847:HTF589847 IDA589847:IDB589847 IMW589847:IMX589847 IWS589847:IWT589847 JGO589847:JGP589847 JQK589847:JQL589847 KAG589847:KAH589847 KKC589847:KKD589847 KTY589847:KTZ589847 LDU589847:LDV589847 LNQ589847:LNR589847 LXM589847:LXN589847 MHI589847:MHJ589847 MRE589847:MRF589847 NBA589847:NBB589847 NKW589847:NKX589847 NUS589847:NUT589847 OEO589847:OEP589847 OOK589847:OOL589847 OYG589847:OYH589847 PIC589847:PID589847 PRY589847:PRZ589847 QBU589847:QBV589847 QLQ589847:QLR589847 QVM589847:QVN589847 RFI589847:RFJ589847 RPE589847:RPF589847 RZA589847:RZB589847 SIW589847:SIX589847 SSS589847:SST589847 TCO589847:TCP589847 TMK589847:TML589847 TWG589847:TWH589847 UGC589847:UGD589847 UPY589847:UPZ589847 UZU589847:UZV589847 VJQ589847:VJR589847 VTM589847:VTN589847 WDI589847:WDJ589847 WNE589847:WNF589847 WXA589847:WXB589847 AS655383:AT655383 KO655383:KP655383 UK655383:UL655383 AEG655383:AEH655383 AOC655383:AOD655383 AXY655383:AXZ655383 BHU655383:BHV655383 BRQ655383:BRR655383 CBM655383:CBN655383 CLI655383:CLJ655383 CVE655383:CVF655383 DFA655383:DFB655383 DOW655383:DOX655383 DYS655383:DYT655383 EIO655383:EIP655383 ESK655383:ESL655383 FCG655383:FCH655383 FMC655383:FMD655383 FVY655383:FVZ655383 GFU655383:GFV655383 GPQ655383:GPR655383 GZM655383:GZN655383 HJI655383:HJJ655383 HTE655383:HTF655383 IDA655383:IDB655383 IMW655383:IMX655383 IWS655383:IWT655383 JGO655383:JGP655383 JQK655383:JQL655383 KAG655383:KAH655383 KKC655383:KKD655383 KTY655383:KTZ655383 LDU655383:LDV655383 LNQ655383:LNR655383 LXM655383:LXN655383 MHI655383:MHJ655383 MRE655383:MRF655383 NBA655383:NBB655383 NKW655383:NKX655383 NUS655383:NUT655383 OEO655383:OEP655383 OOK655383:OOL655383 OYG655383:OYH655383 PIC655383:PID655383 PRY655383:PRZ655383 QBU655383:QBV655383 QLQ655383:QLR655383 QVM655383:QVN655383 RFI655383:RFJ655383 RPE655383:RPF655383 RZA655383:RZB655383 SIW655383:SIX655383 SSS655383:SST655383 TCO655383:TCP655383 TMK655383:TML655383 TWG655383:TWH655383 UGC655383:UGD655383 UPY655383:UPZ655383 UZU655383:UZV655383 VJQ655383:VJR655383 VTM655383:VTN655383 WDI655383:WDJ655383 WNE655383:WNF655383 WXA655383:WXB655383 AS720919:AT720919 KO720919:KP720919 UK720919:UL720919 AEG720919:AEH720919 AOC720919:AOD720919 AXY720919:AXZ720919 BHU720919:BHV720919 BRQ720919:BRR720919 CBM720919:CBN720919 CLI720919:CLJ720919 CVE720919:CVF720919 DFA720919:DFB720919 DOW720919:DOX720919 DYS720919:DYT720919 EIO720919:EIP720919 ESK720919:ESL720919 FCG720919:FCH720919 FMC720919:FMD720919 FVY720919:FVZ720919 GFU720919:GFV720919 GPQ720919:GPR720919 GZM720919:GZN720919 HJI720919:HJJ720919 HTE720919:HTF720919 IDA720919:IDB720919 IMW720919:IMX720919 IWS720919:IWT720919 JGO720919:JGP720919 JQK720919:JQL720919 KAG720919:KAH720919 KKC720919:KKD720919 KTY720919:KTZ720919 LDU720919:LDV720919 LNQ720919:LNR720919 LXM720919:LXN720919 MHI720919:MHJ720919 MRE720919:MRF720919 NBA720919:NBB720919 NKW720919:NKX720919 NUS720919:NUT720919 OEO720919:OEP720919 OOK720919:OOL720919 OYG720919:OYH720919 PIC720919:PID720919 PRY720919:PRZ720919 QBU720919:QBV720919 QLQ720919:QLR720919 QVM720919:QVN720919 RFI720919:RFJ720919 RPE720919:RPF720919 RZA720919:RZB720919 SIW720919:SIX720919 SSS720919:SST720919 TCO720919:TCP720919 TMK720919:TML720919 TWG720919:TWH720919 UGC720919:UGD720919 UPY720919:UPZ720919 UZU720919:UZV720919 VJQ720919:VJR720919 VTM720919:VTN720919 WDI720919:WDJ720919 WNE720919:WNF720919 WXA720919:WXB720919 AS786455:AT786455 KO786455:KP786455 UK786455:UL786455 AEG786455:AEH786455 AOC786455:AOD786455 AXY786455:AXZ786455 BHU786455:BHV786455 BRQ786455:BRR786455 CBM786455:CBN786455 CLI786455:CLJ786455 CVE786455:CVF786455 DFA786455:DFB786455 DOW786455:DOX786455 DYS786455:DYT786455 EIO786455:EIP786455 ESK786455:ESL786455 FCG786455:FCH786455 FMC786455:FMD786455 FVY786455:FVZ786455 GFU786455:GFV786455 GPQ786455:GPR786455 GZM786455:GZN786455 HJI786455:HJJ786455 HTE786455:HTF786455 IDA786455:IDB786455 IMW786455:IMX786455 IWS786455:IWT786455 JGO786455:JGP786455 JQK786455:JQL786455 KAG786455:KAH786455 KKC786455:KKD786455 KTY786455:KTZ786455 LDU786455:LDV786455 LNQ786455:LNR786455 LXM786455:LXN786455 MHI786455:MHJ786455 MRE786455:MRF786455 NBA786455:NBB786455 NKW786455:NKX786455 NUS786455:NUT786455 OEO786455:OEP786455 OOK786455:OOL786455 OYG786455:OYH786455 PIC786455:PID786455 PRY786455:PRZ786455 QBU786455:QBV786455 QLQ786455:QLR786455 QVM786455:QVN786455 RFI786455:RFJ786455 RPE786455:RPF786455 RZA786455:RZB786455 SIW786455:SIX786455 SSS786455:SST786455 TCO786455:TCP786455 TMK786455:TML786455 TWG786455:TWH786455 UGC786455:UGD786455 UPY786455:UPZ786455 UZU786455:UZV786455 VJQ786455:VJR786455 VTM786455:VTN786455 WDI786455:WDJ786455 WNE786455:WNF786455 WXA786455:WXB786455 AS851991:AT851991 KO851991:KP851991 UK851991:UL851991 AEG851991:AEH851991 AOC851991:AOD851991 AXY851991:AXZ851991 BHU851991:BHV851991 BRQ851991:BRR851991 CBM851991:CBN851991 CLI851991:CLJ851991 CVE851991:CVF851991 DFA851991:DFB851991 DOW851991:DOX851991 DYS851991:DYT851991 EIO851991:EIP851991 ESK851991:ESL851991 FCG851991:FCH851991 FMC851991:FMD851991 FVY851991:FVZ851991 GFU851991:GFV851991 GPQ851991:GPR851991 GZM851991:GZN851991 HJI851991:HJJ851991 HTE851991:HTF851991 IDA851991:IDB851991 IMW851991:IMX851991 IWS851991:IWT851991 JGO851991:JGP851991 JQK851991:JQL851991 KAG851991:KAH851991 KKC851991:KKD851991 KTY851991:KTZ851991 LDU851991:LDV851991 LNQ851991:LNR851991 LXM851991:LXN851991 MHI851991:MHJ851991 MRE851991:MRF851991 NBA851991:NBB851991 NKW851991:NKX851991 NUS851991:NUT851991 OEO851991:OEP851991 OOK851991:OOL851991 OYG851991:OYH851991 PIC851991:PID851991 PRY851991:PRZ851991 QBU851991:QBV851991 QLQ851991:QLR851991 QVM851991:QVN851991 RFI851991:RFJ851991 RPE851991:RPF851991 RZA851991:RZB851991 SIW851991:SIX851991 SSS851991:SST851991 TCO851991:TCP851991 TMK851991:TML851991 TWG851991:TWH851991 UGC851991:UGD851991 UPY851991:UPZ851991 UZU851991:UZV851991 VJQ851991:VJR851991 VTM851991:VTN851991 WDI851991:WDJ851991 WNE851991:WNF851991 WXA851991:WXB851991 AS917527:AT917527 KO917527:KP917527 UK917527:UL917527 AEG917527:AEH917527 AOC917527:AOD917527 AXY917527:AXZ917527 BHU917527:BHV917527 BRQ917527:BRR917527 CBM917527:CBN917527 CLI917527:CLJ917527 CVE917527:CVF917527 DFA917527:DFB917527 DOW917527:DOX917527 DYS917527:DYT917527 EIO917527:EIP917527 ESK917527:ESL917527 FCG917527:FCH917527 FMC917527:FMD917527 FVY917527:FVZ917527 GFU917527:GFV917527 GPQ917527:GPR917527 GZM917527:GZN917527 HJI917527:HJJ917527 HTE917527:HTF917527 IDA917527:IDB917527 IMW917527:IMX917527 IWS917527:IWT917527 JGO917527:JGP917527 JQK917527:JQL917527 KAG917527:KAH917527 KKC917527:KKD917527 KTY917527:KTZ917527 LDU917527:LDV917527 LNQ917527:LNR917527 LXM917527:LXN917527 MHI917527:MHJ917527 MRE917527:MRF917527 NBA917527:NBB917527 NKW917527:NKX917527 NUS917527:NUT917527 OEO917527:OEP917527 OOK917527:OOL917527 OYG917527:OYH917527 PIC917527:PID917527 PRY917527:PRZ917527 QBU917527:QBV917527 QLQ917527:QLR917527 QVM917527:QVN917527 RFI917527:RFJ917527 RPE917527:RPF917527 RZA917527:RZB917527 SIW917527:SIX917527 SSS917527:SST917527 TCO917527:TCP917527 TMK917527:TML917527 TWG917527:TWH917527 UGC917527:UGD917527 UPY917527:UPZ917527 UZU917527:UZV917527 VJQ917527:VJR917527 VTM917527:VTN917527 WDI917527:WDJ917527 WNE917527:WNF917527 WXA917527:WXB917527 AS983063:AT983063 KO983063:KP983063 UK983063:UL983063 AEG983063:AEH983063 AOC983063:AOD983063 AXY983063:AXZ983063 BHU983063:BHV983063 BRQ983063:BRR983063 CBM983063:CBN983063 CLI983063:CLJ983063 CVE983063:CVF983063 DFA983063:DFB983063 DOW983063:DOX983063 DYS983063:DYT983063 EIO983063:EIP983063 ESK983063:ESL983063 FCG983063:FCH983063 FMC983063:FMD983063 FVY983063:FVZ983063 GFU983063:GFV983063 GPQ983063:GPR983063 GZM983063:GZN983063 HJI983063:HJJ983063 HTE983063:HTF983063 IDA983063:IDB983063 IMW983063:IMX983063 IWS983063:IWT983063 JGO983063:JGP983063 JQK983063:JQL983063 KAG983063:KAH983063 KKC983063:KKD983063 KTY983063:KTZ983063 LDU983063:LDV983063 LNQ983063:LNR983063 LXM983063:LXN983063 MHI983063:MHJ983063 MRE983063:MRF983063 NBA983063:NBB983063 NKW983063:NKX983063 NUS983063:NUT983063 OEO983063:OEP983063 OOK983063:OOL983063 OYG983063:OYH983063 PIC983063:PID983063 PRY983063:PRZ983063 QBU983063:QBV983063 QLQ983063:QLR983063 QVM983063:QVN983063 RFI983063:RFJ983063 RPE983063:RPF983063 RZA983063:RZB983063 SIW983063:SIX983063 SSS983063:SST983063 TCO983063:TCP983063 TMK983063:TML983063 TWG983063:TWH983063 UGC983063:UGD983063 UPY983063:UPZ983063 UZU983063:UZV983063 VJQ983063:VJR983063 VTM983063:VTN983063 WDI983063:WDJ983063 WNE983063:WNF983063 WXA983063:WXB983063 SRF983081:SUP983081 KR23:KU23 UN23:UQ23 AEJ23:AEM23 AOF23:AOI23 AYB23:AYE23 BHX23:BIA23 BRT23:BRW23 CBP23:CBS23 CLL23:CLO23 CVH23:CVK23 DFD23:DFG23 DOZ23:DPC23 DYV23:DYY23 EIR23:EIU23 ESN23:ESQ23 FCJ23:FCM23 FMF23:FMI23 FWB23:FWE23 GFX23:GGA23 GPT23:GPW23 GZP23:GZS23 HJL23:HJO23 HTH23:HTK23 IDD23:IDG23 IMZ23:INC23 IWV23:IWY23 JGR23:JGU23 JQN23:JQQ23 KAJ23:KAM23 KKF23:KKI23 KUB23:KUE23 LDX23:LEA23 LNT23:LNW23 LXP23:LXS23 MHL23:MHO23 MRH23:MRK23 NBD23:NBG23 NKZ23:NLC23 NUV23:NUY23 OER23:OEU23 OON23:OOQ23 OYJ23:OYM23 PIF23:PII23 PSB23:PSE23 QBX23:QCA23 QLT23:QLW23 QVP23:QVS23 RFL23:RFO23 RPH23:RPK23 RZD23:RZG23 SIZ23:SJC23 SSV23:SSY23 TCR23:TCU23 TMN23:TMQ23 TWJ23:TWM23 UGF23:UGI23 UQB23:UQE23 UZX23:VAA23 VJT23:VJW23 VTP23:VTS23 WDL23:WDO23 WNH23:WNK23 WXD23:WXG23 AV65559:AY65559 KR65559:KU65559 UN65559:UQ65559 AEJ65559:AEM65559 AOF65559:AOI65559 AYB65559:AYE65559 BHX65559:BIA65559 BRT65559:BRW65559 CBP65559:CBS65559 CLL65559:CLO65559 CVH65559:CVK65559 DFD65559:DFG65559 DOZ65559:DPC65559 DYV65559:DYY65559 EIR65559:EIU65559 ESN65559:ESQ65559 FCJ65559:FCM65559 FMF65559:FMI65559 FWB65559:FWE65559 GFX65559:GGA65559 GPT65559:GPW65559 GZP65559:GZS65559 HJL65559:HJO65559 HTH65559:HTK65559 IDD65559:IDG65559 IMZ65559:INC65559 IWV65559:IWY65559 JGR65559:JGU65559 JQN65559:JQQ65559 KAJ65559:KAM65559 KKF65559:KKI65559 KUB65559:KUE65559 LDX65559:LEA65559 LNT65559:LNW65559 LXP65559:LXS65559 MHL65559:MHO65559 MRH65559:MRK65559 NBD65559:NBG65559 NKZ65559:NLC65559 NUV65559:NUY65559 OER65559:OEU65559 OON65559:OOQ65559 OYJ65559:OYM65559 PIF65559:PII65559 PSB65559:PSE65559 QBX65559:QCA65559 QLT65559:QLW65559 QVP65559:QVS65559 RFL65559:RFO65559 RPH65559:RPK65559 RZD65559:RZG65559 SIZ65559:SJC65559 SSV65559:SSY65559 TCR65559:TCU65559 TMN65559:TMQ65559 TWJ65559:TWM65559 UGF65559:UGI65559 UQB65559:UQE65559 UZX65559:VAA65559 VJT65559:VJW65559 VTP65559:VTS65559 WDL65559:WDO65559 WNH65559:WNK65559 WXD65559:WXG65559 AV131095:AY131095 KR131095:KU131095 UN131095:UQ131095 AEJ131095:AEM131095 AOF131095:AOI131095 AYB131095:AYE131095 BHX131095:BIA131095 BRT131095:BRW131095 CBP131095:CBS131095 CLL131095:CLO131095 CVH131095:CVK131095 DFD131095:DFG131095 DOZ131095:DPC131095 DYV131095:DYY131095 EIR131095:EIU131095 ESN131095:ESQ131095 FCJ131095:FCM131095 FMF131095:FMI131095 FWB131095:FWE131095 GFX131095:GGA131095 GPT131095:GPW131095 GZP131095:GZS131095 HJL131095:HJO131095 HTH131095:HTK131095 IDD131095:IDG131095 IMZ131095:INC131095 IWV131095:IWY131095 JGR131095:JGU131095 JQN131095:JQQ131095 KAJ131095:KAM131095 KKF131095:KKI131095 KUB131095:KUE131095 LDX131095:LEA131095 LNT131095:LNW131095 LXP131095:LXS131095 MHL131095:MHO131095 MRH131095:MRK131095 NBD131095:NBG131095 NKZ131095:NLC131095 NUV131095:NUY131095 OER131095:OEU131095 OON131095:OOQ131095 OYJ131095:OYM131095 PIF131095:PII131095 PSB131095:PSE131095 QBX131095:QCA131095 QLT131095:QLW131095 QVP131095:QVS131095 RFL131095:RFO131095 RPH131095:RPK131095 RZD131095:RZG131095 SIZ131095:SJC131095 SSV131095:SSY131095 TCR131095:TCU131095 TMN131095:TMQ131095 TWJ131095:TWM131095 UGF131095:UGI131095 UQB131095:UQE131095 UZX131095:VAA131095 VJT131095:VJW131095 VTP131095:VTS131095 WDL131095:WDO131095 WNH131095:WNK131095 WXD131095:WXG131095 AV196631:AY196631 KR196631:KU196631 UN196631:UQ196631 AEJ196631:AEM196631 AOF196631:AOI196631 AYB196631:AYE196631 BHX196631:BIA196631 BRT196631:BRW196631 CBP196631:CBS196631 CLL196631:CLO196631 CVH196631:CVK196631 DFD196631:DFG196631 DOZ196631:DPC196631 DYV196631:DYY196631 EIR196631:EIU196631 ESN196631:ESQ196631 FCJ196631:FCM196631 FMF196631:FMI196631 FWB196631:FWE196631 GFX196631:GGA196631 GPT196631:GPW196631 GZP196631:GZS196631 HJL196631:HJO196631 HTH196631:HTK196631 IDD196631:IDG196631 IMZ196631:INC196631 IWV196631:IWY196631 JGR196631:JGU196631 JQN196631:JQQ196631 KAJ196631:KAM196631 KKF196631:KKI196631 KUB196631:KUE196631 LDX196631:LEA196631 LNT196631:LNW196631 LXP196631:LXS196631 MHL196631:MHO196631 MRH196631:MRK196631 NBD196631:NBG196631 NKZ196631:NLC196631 NUV196631:NUY196631 OER196631:OEU196631 OON196631:OOQ196631 OYJ196631:OYM196631 PIF196631:PII196631 PSB196631:PSE196631 QBX196631:QCA196631 QLT196631:QLW196631 QVP196631:QVS196631 RFL196631:RFO196631 RPH196631:RPK196631 RZD196631:RZG196631 SIZ196631:SJC196631 SSV196631:SSY196631 TCR196631:TCU196631 TMN196631:TMQ196631 TWJ196631:TWM196631 UGF196631:UGI196631 UQB196631:UQE196631 UZX196631:VAA196631 VJT196631:VJW196631 VTP196631:VTS196631 WDL196631:WDO196631 WNH196631:WNK196631 WXD196631:WXG196631 AV262167:AY262167 KR262167:KU262167 UN262167:UQ262167 AEJ262167:AEM262167 AOF262167:AOI262167 AYB262167:AYE262167 BHX262167:BIA262167 BRT262167:BRW262167 CBP262167:CBS262167 CLL262167:CLO262167 CVH262167:CVK262167 DFD262167:DFG262167 DOZ262167:DPC262167 DYV262167:DYY262167 EIR262167:EIU262167 ESN262167:ESQ262167 FCJ262167:FCM262167 FMF262167:FMI262167 FWB262167:FWE262167 GFX262167:GGA262167 GPT262167:GPW262167 GZP262167:GZS262167 HJL262167:HJO262167 HTH262167:HTK262167 IDD262167:IDG262167 IMZ262167:INC262167 IWV262167:IWY262167 JGR262167:JGU262167 JQN262167:JQQ262167 KAJ262167:KAM262167 KKF262167:KKI262167 KUB262167:KUE262167 LDX262167:LEA262167 LNT262167:LNW262167 LXP262167:LXS262167 MHL262167:MHO262167 MRH262167:MRK262167 NBD262167:NBG262167 NKZ262167:NLC262167 NUV262167:NUY262167 OER262167:OEU262167 OON262167:OOQ262167 OYJ262167:OYM262167 PIF262167:PII262167 PSB262167:PSE262167 QBX262167:QCA262167 QLT262167:QLW262167 QVP262167:QVS262167 RFL262167:RFO262167 RPH262167:RPK262167 RZD262167:RZG262167 SIZ262167:SJC262167 SSV262167:SSY262167 TCR262167:TCU262167 TMN262167:TMQ262167 TWJ262167:TWM262167 UGF262167:UGI262167 UQB262167:UQE262167 UZX262167:VAA262167 VJT262167:VJW262167 VTP262167:VTS262167 WDL262167:WDO262167 WNH262167:WNK262167 WXD262167:WXG262167 AV327703:AY327703 KR327703:KU327703 UN327703:UQ327703 AEJ327703:AEM327703 AOF327703:AOI327703 AYB327703:AYE327703 BHX327703:BIA327703 BRT327703:BRW327703 CBP327703:CBS327703 CLL327703:CLO327703 CVH327703:CVK327703 DFD327703:DFG327703 DOZ327703:DPC327703 DYV327703:DYY327703 EIR327703:EIU327703 ESN327703:ESQ327703 FCJ327703:FCM327703 FMF327703:FMI327703 FWB327703:FWE327703 GFX327703:GGA327703 GPT327703:GPW327703 GZP327703:GZS327703 HJL327703:HJO327703 HTH327703:HTK327703 IDD327703:IDG327703 IMZ327703:INC327703 IWV327703:IWY327703 JGR327703:JGU327703 JQN327703:JQQ327703 KAJ327703:KAM327703 KKF327703:KKI327703 KUB327703:KUE327703 LDX327703:LEA327703 LNT327703:LNW327703 LXP327703:LXS327703 MHL327703:MHO327703 MRH327703:MRK327703 NBD327703:NBG327703 NKZ327703:NLC327703 NUV327703:NUY327703 OER327703:OEU327703 OON327703:OOQ327703 OYJ327703:OYM327703 PIF327703:PII327703 PSB327703:PSE327703 QBX327703:QCA327703 QLT327703:QLW327703 QVP327703:QVS327703 RFL327703:RFO327703 RPH327703:RPK327703 RZD327703:RZG327703 SIZ327703:SJC327703 SSV327703:SSY327703 TCR327703:TCU327703 TMN327703:TMQ327703 TWJ327703:TWM327703 UGF327703:UGI327703 UQB327703:UQE327703 UZX327703:VAA327703 VJT327703:VJW327703 VTP327703:VTS327703 WDL327703:WDO327703 WNH327703:WNK327703 WXD327703:WXG327703 AV393239:AY393239 KR393239:KU393239 UN393239:UQ393239 AEJ393239:AEM393239 AOF393239:AOI393239 AYB393239:AYE393239 BHX393239:BIA393239 BRT393239:BRW393239 CBP393239:CBS393239 CLL393239:CLO393239 CVH393239:CVK393239 DFD393239:DFG393239 DOZ393239:DPC393239 DYV393239:DYY393239 EIR393239:EIU393239 ESN393239:ESQ393239 FCJ393239:FCM393239 FMF393239:FMI393239 FWB393239:FWE393239 GFX393239:GGA393239 GPT393239:GPW393239 GZP393239:GZS393239 HJL393239:HJO393239 HTH393239:HTK393239 IDD393239:IDG393239 IMZ393239:INC393239 IWV393239:IWY393239 JGR393239:JGU393239 JQN393239:JQQ393239 KAJ393239:KAM393239 KKF393239:KKI393239 KUB393239:KUE393239 LDX393239:LEA393239 LNT393239:LNW393239 LXP393239:LXS393239 MHL393239:MHO393239 MRH393239:MRK393239 NBD393239:NBG393239 NKZ393239:NLC393239 NUV393239:NUY393239 OER393239:OEU393239 OON393239:OOQ393239 OYJ393239:OYM393239 PIF393239:PII393239 PSB393239:PSE393239 QBX393239:QCA393239 QLT393239:QLW393239 QVP393239:QVS393239 RFL393239:RFO393239 RPH393239:RPK393239 RZD393239:RZG393239 SIZ393239:SJC393239 SSV393239:SSY393239 TCR393239:TCU393239 TMN393239:TMQ393239 TWJ393239:TWM393239 UGF393239:UGI393239 UQB393239:UQE393239 UZX393239:VAA393239 VJT393239:VJW393239 VTP393239:VTS393239 WDL393239:WDO393239 WNH393239:WNK393239 WXD393239:WXG393239 AV458775:AY458775 KR458775:KU458775 UN458775:UQ458775 AEJ458775:AEM458775 AOF458775:AOI458775 AYB458775:AYE458775 BHX458775:BIA458775 BRT458775:BRW458775 CBP458775:CBS458775 CLL458775:CLO458775 CVH458775:CVK458775 DFD458775:DFG458775 DOZ458775:DPC458775 DYV458775:DYY458775 EIR458775:EIU458775 ESN458775:ESQ458775 FCJ458775:FCM458775 FMF458775:FMI458775 FWB458775:FWE458775 GFX458775:GGA458775 GPT458775:GPW458775 GZP458775:GZS458775 HJL458775:HJO458775 HTH458775:HTK458775 IDD458775:IDG458775 IMZ458775:INC458775 IWV458775:IWY458775 JGR458775:JGU458775 JQN458775:JQQ458775 KAJ458775:KAM458775 KKF458775:KKI458775 KUB458775:KUE458775 LDX458775:LEA458775 LNT458775:LNW458775 LXP458775:LXS458775 MHL458775:MHO458775 MRH458775:MRK458775 NBD458775:NBG458775 NKZ458775:NLC458775 NUV458775:NUY458775 OER458775:OEU458775 OON458775:OOQ458775 OYJ458775:OYM458775 PIF458775:PII458775 PSB458775:PSE458775 QBX458775:QCA458775 QLT458775:QLW458775 QVP458775:QVS458775 RFL458775:RFO458775 RPH458775:RPK458775 RZD458775:RZG458775 SIZ458775:SJC458775 SSV458775:SSY458775 TCR458775:TCU458775 TMN458775:TMQ458775 TWJ458775:TWM458775 UGF458775:UGI458775 UQB458775:UQE458775 UZX458775:VAA458775 VJT458775:VJW458775 VTP458775:VTS458775 WDL458775:WDO458775 WNH458775:WNK458775 WXD458775:WXG458775 AV524311:AY524311 KR524311:KU524311 UN524311:UQ524311 AEJ524311:AEM524311 AOF524311:AOI524311 AYB524311:AYE524311 BHX524311:BIA524311 BRT524311:BRW524311 CBP524311:CBS524311 CLL524311:CLO524311 CVH524311:CVK524311 DFD524311:DFG524311 DOZ524311:DPC524311 DYV524311:DYY524311 EIR524311:EIU524311 ESN524311:ESQ524311 FCJ524311:FCM524311 FMF524311:FMI524311 FWB524311:FWE524311 GFX524311:GGA524311 GPT524311:GPW524311 GZP524311:GZS524311 HJL524311:HJO524311 HTH524311:HTK524311 IDD524311:IDG524311 IMZ524311:INC524311 IWV524311:IWY524311 JGR524311:JGU524311 JQN524311:JQQ524311 KAJ524311:KAM524311 KKF524311:KKI524311 KUB524311:KUE524311 LDX524311:LEA524311 LNT524311:LNW524311 LXP524311:LXS524311 MHL524311:MHO524311 MRH524311:MRK524311 NBD524311:NBG524311 NKZ524311:NLC524311 NUV524311:NUY524311 OER524311:OEU524311 OON524311:OOQ524311 OYJ524311:OYM524311 PIF524311:PII524311 PSB524311:PSE524311 QBX524311:QCA524311 QLT524311:QLW524311 QVP524311:QVS524311 RFL524311:RFO524311 RPH524311:RPK524311 RZD524311:RZG524311 SIZ524311:SJC524311 SSV524311:SSY524311 TCR524311:TCU524311 TMN524311:TMQ524311 TWJ524311:TWM524311 UGF524311:UGI524311 UQB524311:UQE524311 UZX524311:VAA524311 VJT524311:VJW524311 VTP524311:VTS524311 WDL524311:WDO524311 WNH524311:WNK524311 WXD524311:WXG524311 AV589847:AY589847 KR589847:KU589847 UN589847:UQ589847 AEJ589847:AEM589847 AOF589847:AOI589847 AYB589847:AYE589847 BHX589847:BIA589847 BRT589847:BRW589847 CBP589847:CBS589847 CLL589847:CLO589847 CVH589847:CVK589847 DFD589847:DFG589847 DOZ589847:DPC589847 DYV589847:DYY589847 EIR589847:EIU589847 ESN589847:ESQ589847 FCJ589847:FCM589847 FMF589847:FMI589847 FWB589847:FWE589847 GFX589847:GGA589847 GPT589847:GPW589847 GZP589847:GZS589847 HJL589847:HJO589847 HTH589847:HTK589847 IDD589847:IDG589847 IMZ589847:INC589847 IWV589847:IWY589847 JGR589847:JGU589847 JQN589847:JQQ589847 KAJ589847:KAM589847 KKF589847:KKI589847 KUB589847:KUE589847 LDX589847:LEA589847 LNT589847:LNW589847 LXP589847:LXS589847 MHL589847:MHO589847 MRH589847:MRK589847 NBD589847:NBG589847 NKZ589847:NLC589847 NUV589847:NUY589847 OER589847:OEU589847 OON589847:OOQ589847 OYJ589847:OYM589847 PIF589847:PII589847 PSB589847:PSE589847 QBX589847:QCA589847 QLT589847:QLW589847 QVP589847:QVS589847 RFL589847:RFO589847 RPH589847:RPK589847 RZD589847:RZG589847 SIZ589847:SJC589847 SSV589847:SSY589847 TCR589847:TCU589847 TMN589847:TMQ589847 TWJ589847:TWM589847 UGF589847:UGI589847 UQB589847:UQE589847 UZX589847:VAA589847 VJT589847:VJW589847 VTP589847:VTS589847 WDL589847:WDO589847 WNH589847:WNK589847 WXD589847:WXG589847 AV655383:AY655383 KR655383:KU655383 UN655383:UQ655383 AEJ655383:AEM655383 AOF655383:AOI655383 AYB655383:AYE655383 BHX655383:BIA655383 BRT655383:BRW655383 CBP655383:CBS655383 CLL655383:CLO655383 CVH655383:CVK655383 DFD655383:DFG655383 DOZ655383:DPC655383 DYV655383:DYY655383 EIR655383:EIU655383 ESN655383:ESQ655383 FCJ655383:FCM655383 FMF655383:FMI655383 FWB655383:FWE655383 GFX655383:GGA655383 GPT655383:GPW655383 GZP655383:GZS655383 HJL655383:HJO655383 HTH655383:HTK655383 IDD655383:IDG655383 IMZ655383:INC655383 IWV655383:IWY655383 JGR655383:JGU655383 JQN655383:JQQ655383 KAJ655383:KAM655383 KKF655383:KKI655383 KUB655383:KUE655383 LDX655383:LEA655383 LNT655383:LNW655383 LXP655383:LXS655383 MHL655383:MHO655383 MRH655383:MRK655383 NBD655383:NBG655383 NKZ655383:NLC655383 NUV655383:NUY655383 OER655383:OEU655383 OON655383:OOQ655383 OYJ655383:OYM655383 PIF655383:PII655383 PSB655383:PSE655383 QBX655383:QCA655383 QLT655383:QLW655383 QVP655383:QVS655383 RFL655383:RFO655383 RPH655383:RPK655383 RZD655383:RZG655383 SIZ655383:SJC655383 SSV655383:SSY655383 TCR655383:TCU655383 TMN655383:TMQ655383 TWJ655383:TWM655383 UGF655383:UGI655383 UQB655383:UQE655383 UZX655383:VAA655383 VJT655383:VJW655383 VTP655383:VTS655383 WDL655383:WDO655383 WNH655383:WNK655383 WXD655383:WXG655383 AV720919:AY720919 KR720919:KU720919 UN720919:UQ720919 AEJ720919:AEM720919 AOF720919:AOI720919 AYB720919:AYE720919 BHX720919:BIA720919 BRT720919:BRW720919 CBP720919:CBS720919 CLL720919:CLO720919 CVH720919:CVK720919 DFD720919:DFG720919 DOZ720919:DPC720919 DYV720919:DYY720919 EIR720919:EIU720919 ESN720919:ESQ720919 FCJ720919:FCM720919 FMF720919:FMI720919 FWB720919:FWE720919 GFX720919:GGA720919 GPT720919:GPW720919 GZP720919:GZS720919 HJL720919:HJO720919 HTH720919:HTK720919 IDD720919:IDG720919 IMZ720919:INC720919 IWV720919:IWY720919 JGR720919:JGU720919 JQN720919:JQQ720919 KAJ720919:KAM720919 KKF720919:KKI720919 KUB720919:KUE720919 LDX720919:LEA720919 LNT720919:LNW720919 LXP720919:LXS720919 MHL720919:MHO720919 MRH720919:MRK720919 NBD720919:NBG720919 NKZ720919:NLC720919 NUV720919:NUY720919 OER720919:OEU720919 OON720919:OOQ720919 OYJ720919:OYM720919 PIF720919:PII720919 PSB720919:PSE720919 QBX720919:QCA720919 QLT720919:QLW720919 QVP720919:QVS720919 RFL720919:RFO720919 RPH720919:RPK720919 RZD720919:RZG720919 SIZ720919:SJC720919 SSV720919:SSY720919 TCR720919:TCU720919 TMN720919:TMQ720919 TWJ720919:TWM720919 UGF720919:UGI720919 UQB720919:UQE720919 UZX720919:VAA720919 VJT720919:VJW720919 VTP720919:VTS720919 WDL720919:WDO720919 WNH720919:WNK720919 WXD720919:WXG720919 AV786455:AY786455 KR786455:KU786455 UN786455:UQ786455 AEJ786455:AEM786455 AOF786455:AOI786455 AYB786455:AYE786455 BHX786455:BIA786455 BRT786455:BRW786455 CBP786455:CBS786455 CLL786455:CLO786455 CVH786455:CVK786455 DFD786455:DFG786455 DOZ786455:DPC786455 DYV786455:DYY786455 EIR786455:EIU786455 ESN786455:ESQ786455 FCJ786455:FCM786455 FMF786455:FMI786455 FWB786455:FWE786455 GFX786455:GGA786455 GPT786455:GPW786455 GZP786455:GZS786455 HJL786455:HJO786455 HTH786455:HTK786455 IDD786455:IDG786455 IMZ786455:INC786455 IWV786455:IWY786455 JGR786455:JGU786455 JQN786455:JQQ786455 KAJ786455:KAM786455 KKF786455:KKI786455 KUB786455:KUE786455 LDX786455:LEA786455 LNT786455:LNW786455 LXP786455:LXS786455 MHL786455:MHO786455 MRH786455:MRK786455 NBD786455:NBG786455 NKZ786455:NLC786455 NUV786455:NUY786455 OER786455:OEU786455 OON786455:OOQ786455 OYJ786455:OYM786455 PIF786455:PII786455 PSB786455:PSE786455 QBX786455:QCA786455 QLT786455:QLW786455 QVP786455:QVS786455 RFL786455:RFO786455 RPH786455:RPK786455 RZD786455:RZG786455 SIZ786455:SJC786455 SSV786455:SSY786455 TCR786455:TCU786455 TMN786455:TMQ786455 TWJ786455:TWM786455 UGF786455:UGI786455 UQB786455:UQE786455 UZX786455:VAA786455 VJT786455:VJW786455 VTP786455:VTS786455 WDL786455:WDO786455 WNH786455:WNK786455 WXD786455:WXG786455 AV851991:AY851991 KR851991:KU851991 UN851991:UQ851991 AEJ851991:AEM851991 AOF851991:AOI851991 AYB851991:AYE851991 BHX851991:BIA851991 BRT851991:BRW851991 CBP851991:CBS851991 CLL851991:CLO851991 CVH851991:CVK851991 DFD851991:DFG851991 DOZ851991:DPC851991 DYV851991:DYY851991 EIR851991:EIU851991 ESN851991:ESQ851991 FCJ851991:FCM851991 FMF851991:FMI851991 FWB851991:FWE851991 GFX851991:GGA851991 GPT851991:GPW851991 GZP851991:GZS851991 HJL851991:HJO851991 HTH851991:HTK851991 IDD851991:IDG851991 IMZ851991:INC851991 IWV851991:IWY851991 JGR851991:JGU851991 JQN851991:JQQ851991 KAJ851991:KAM851991 KKF851991:KKI851991 KUB851991:KUE851991 LDX851991:LEA851991 LNT851991:LNW851991 LXP851991:LXS851991 MHL851991:MHO851991 MRH851991:MRK851991 NBD851991:NBG851991 NKZ851991:NLC851991 NUV851991:NUY851991 OER851991:OEU851991 OON851991:OOQ851991 OYJ851991:OYM851991 PIF851991:PII851991 PSB851991:PSE851991 QBX851991:QCA851991 QLT851991:QLW851991 QVP851991:QVS851991 RFL851991:RFO851991 RPH851991:RPK851991 RZD851991:RZG851991 SIZ851991:SJC851991 SSV851991:SSY851991 TCR851991:TCU851991 TMN851991:TMQ851991 TWJ851991:TWM851991 UGF851991:UGI851991 UQB851991:UQE851991 UZX851991:VAA851991 VJT851991:VJW851991 VTP851991:VTS851991 WDL851991:WDO851991 WNH851991:WNK851991 WXD851991:WXG851991 AV917527:AY917527 KR917527:KU917527 UN917527:UQ917527 AEJ917527:AEM917527 AOF917527:AOI917527 AYB917527:AYE917527 BHX917527:BIA917527 BRT917527:BRW917527 CBP917527:CBS917527 CLL917527:CLO917527 CVH917527:CVK917527 DFD917527:DFG917527 DOZ917527:DPC917527 DYV917527:DYY917527 EIR917527:EIU917527 ESN917527:ESQ917527 FCJ917527:FCM917527 FMF917527:FMI917527 FWB917527:FWE917527 GFX917527:GGA917527 GPT917527:GPW917527 GZP917527:GZS917527 HJL917527:HJO917527 HTH917527:HTK917527 IDD917527:IDG917527 IMZ917527:INC917527 IWV917527:IWY917527 JGR917527:JGU917527 JQN917527:JQQ917527 KAJ917527:KAM917527 KKF917527:KKI917527 KUB917527:KUE917527 LDX917527:LEA917527 LNT917527:LNW917527 LXP917527:LXS917527 MHL917527:MHO917527 MRH917527:MRK917527 NBD917527:NBG917527 NKZ917527:NLC917527 NUV917527:NUY917527 OER917527:OEU917527 OON917527:OOQ917527 OYJ917527:OYM917527 PIF917527:PII917527 PSB917527:PSE917527 QBX917527:QCA917527 QLT917527:QLW917527 QVP917527:QVS917527 RFL917527:RFO917527 RPH917527:RPK917527 RZD917527:RZG917527 SIZ917527:SJC917527 SSV917527:SSY917527 TCR917527:TCU917527 TMN917527:TMQ917527 TWJ917527:TWM917527 UGF917527:UGI917527 UQB917527:UQE917527 UZX917527:VAA917527 VJT917527:VJW917527 VTP917527:VTS917527 WDL917527:WDO917527 WNH917527:WNK917527 WXD917527:WXG917527 AV983063:AY983063 KR983063:KU983063 UN983063:UQ983063 AEJ983063:AEM983063 AOF983063:AOI983063 AYB983063:AYE983063 BHX983063:BIA983063 BRT983063:BRW983063 CBP983063:CBS983063 CLL983063:CLO983063 CVH983063:CVK983063 DFD983063:DFG983063 DOZ983063:DPC983063 DYV983063:DYY983063 EIR983063:EIU983063 ESN983063:ESQ983063 FCJ983063:FCM983063 FMF983063:FMI983063 FWB983063:FWE983063 GFX983063:GGA983063 GPT983063:GPW983063 GZP983063:GZS983063 HJL983063:HJO983063 HTH983063:HTK983063 IDD983063:IDG983063 IMZ983063:INC983063 IWV983063:IWY983063 JGR983063:JGU983063 JQN983063:JQQ983063 KAJ983063:KAM983063 KKF983063:KKI983063 KUB983063:KUE983063 LDX983063:LEA983063 LNT983063:LNW983063 LXP983063:LXS983063 MHL983063:MHO983063 MRH983063:MRK983063 NBD983063:NBG983063 NKZ983063:NLC983063 NUV983063:NUY983063 OER983063:OEU983063 OON983063:OOQ983063 OYJ983063:OYM983063 PIF983063:PII983063 PSB983063:PSE983063 QBX983063:QCA983063 QLT983063:QLW983063 QVP983063:QVS983063 RFL983063:RFO983063 RPH983063:RPK983063 RZD983063:RZG983063 SIZ983063:SJC983063 SSV983063:SSY983063 TCR983063:TCU983063 TMN983063:TMQ983063 TWJ983063:TWM983063 UGF983063:UGI983063 UQB983063:UQE983063 UZX983063:VAA983063 VJT983063:VJW983063 VTP983063:VTS983063 WDL983063:WDO983063 WNH983063:WNK983063 WXD983063:WXG983063 TKX983081:TOH983081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TUT983081:TYD983081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UEP983081:UHZ983081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N65562 JJ65562 TF65562 ADB65562 AMX65562 AWT65562 BGP65562 BQL65562 CAH65562 CKD65562 CTZ65562 DDV65562 DNR65562 DXN65562 EHJ65562 ERF65562 FBB65562 FKX65562 FUT65562 GEP65562 GOL65562 GYH65562 HID65562 HRZ65562 IBV65562 ILR65562 IVN65562 JFJ65562 JPF65562 JZB65562 KIX65562 KST65562 LCP65562 LML65562 LWH65562 MGD65562 MPZ65562 MZV65562 NJR65562 NTN65562 ODJ65562 ONF65562 OXB65562 PGX65562 PQT65562 QAP65562 QKL65562 QUH65562 RED65562 RNZ65562 RXV65562 SHR65562 SRN65562 TBJ65562 TLF65562 TVB65562 UEX65562 UOT65562 UYP65562 VIL65562 VSH65562 WCD65562 WLZ65562 WVV65562 N131098 JJ131098 TF131098 ADB131098 AMX131098 AWT131098 BGP131098 BQL131098 CAH131098 CKD131098 CTZ131098 DDV131098 DNR131098 DXN131098 EHJ131098 ERF131098 FBB131098 FKX131098 FUT131098 GEP131098 GOL131098 GYH131098 HID131098 HRZ131098 IBV131098 ILR131098 IVN131098 JFJ131098 JPF131098 JZB131098 KIX131098 KST131098 LCP131098 LML131098 LWH131098 MGD131098 MPZ131098 MZV131098 NJR131098 NTN131098 ODJ131098 ONF131098 OXB131098 PGX131098 PQT131098 QAP131098 QKL131098 QUH131098 RED131098 RNZ131098 RXV131098 SHR131098 SRN131098 TBJ131098 TLF131098 TVB131098 UEX131098 UOT131098 UYP131098 VIL131098 VSH131098 WCD131098 WLZ131098 WVV131098 N196634 JJ196634 TF196634 ADB196634 AMX196634 AWT196634 BGP196634 BQL196634 CAH196634 CKD196634 CTZ196634 DDV196634 DNR196634 DXN196634 EHJ196634 ERF196634 FBB196634 FKX196634 FUT196634 GEP196634 GOL196634 GYH196634 HID196634 HRZ196634 IBV196634 ILR196634 IVN196634 JFJ196634 JPF196634 JZB196634 KIX196634 KST196634 LCP196634 LML196634 LWH196634 MGD196634 MPZ196634 MZV196634 NJR196634 NTN196634 ODJ196634 ONF196634 OXB196634 PGX196634 PQT196634 QAP196634 QKL196634 QUH196634 RED196634 RNZ196634 RXV196634 SHR196634 SRN196634 TBJ196634 TLF196634 TVB196634 UEX196634 UOT196634 UYP196634 VIL196634 VSH196634 WCD196634 WLZ196634 WVV196634 N262170 JJ262170 TF262170 ADB262170 AMX262170 AWT262170 BGP262170 BQL262170 CAH262170 CKD262170 CTZ262170 DDV262170 DNR262170 DXN262170 EHJ262170 ERF262170 FBB262170 FKX262170 FUT262170 GEP262170 GOL262170 GYH262170 HID262170 HRZ262170 IBV262170 ILR262170 IVN262170 JFJ262170 JPF262170 JZB262170 KIX262170 KST262170 LCP262170 LML262170 LWH262170 MGD262170 MPZ262170 MZV262170 NJR262170 NTN262170 ODJ262170 ONF262170 OXB262170 PGX262170 PQT262170 QAP262170 QKL262170 QUH262170 RED262170 RNZ262170 RXV262170 SHR262170 SRN262170 TBJ262170 TLF262170 TVB262170 UEX262170 UOT262170 UYP262170 VIL262170 VSH262170 WCD262170 WLZ262170 WVV262170 N327706 JJ327706 TF327706 ADB327706 AMX327706 AWT327706 BGP327706 BQL327706 CAH327706 CKD327706 CTZ327706 DDV327706 DNR327706 DXN327706 EHJ327706 ERF327706 FBB327706 FKX327706 FUT327706 GEP327706 GOL327706 GYH327706 HID327706 HRZ327706 IBV327706 ILR327706 IVN327706 JFJ327706 JPF327706 JZB327706 KIX327706 KST327706 LCP327706 LML327706 LWH327706 MGD327706 MPZ327706 MZV327706 NJR327706 NTN327706 ODJ327706 ONF327706 OXB327706 PGX327706 PQT327706 QAP327706 QKL327706 QUH327706 RED327706 RNZ327706 RXV327706 SHR327706 SRN327706 TBJ327706 TLF327706 TVB327706 UEX327706 UOT327706 UYP327706 VIL327706 VSH327706 WCD327706 WLZ327706 WVV327706 N393242 JJ393242 TF393242 ADB393242 AMX393242 AWT393242 BGP393242 BQL393242 CAH393242 CKD393242 CTZ393242 DDV393242 DNR393242 DXN393242 EHJ393242 ERF393242 FBB393242 FKX393242 FUT393242 GEP393242 GOL393242 GYH393242 HID393242 HRZ393242 IBV393242 ILR393242 IVN393242 JFJ393242 JPF393242 JZB393242 KIX393242 KST393242 LCP393242 LML393242 LWH393242 MGD393242 MPZ393242 MZV393242 NJR393242 NTN393242 ODJ393242 ONF393242 OXB393242 PGX393242 PQT393242 QAP393242 QKL393242 QUH393242 RED393242 RNZ393242 RXV393242 SHR393242 SRN393242 TBJ393242 TLF393242 TVB393242 UEX393242 UOT393242 UYP393242 VIL393242 VSH393242 WCD393242 WLZ393242 WVV393242 N458778 JJ458778 TF458778 ADB458778 AMX458778 AWT458778 BGP458778 BQL458778 CAH458778 CKD458778 CTZ458778 DDV458778 DNR458778 DXN458778 EHJ458778 ERF458778 FBB458778 FKX458778 FUT458778 GEP458778 GOL458778 GYH458778 HID458778 HRZ458778 IBV458778 ILR458778 IVN458778 JFJ458778 JPF458778 JZB458778 KIX458778 KST458778 LCP458778 LML458778 LWH458778 MGD458778 MPZ458778 MZV458778 NJR458778 NTN458778 ODJ458778 ONF458778 OXB458778 PGX458778 PQT458778 QAP458778 QKL458778 QUH458778 RED458778 RNZ458778 RXV458778 SHR458778 SRN458778 TBJ458778 TLF458778 TVB458778 UEX458778 UOT458778 UYP458778 VIL458778 VSH458778 WCD458778 WLZ458778 WVV458778 N524314 JJ524314 TF524314 ADB524314 AMX524314 AWT524314 BGP524314 BQL524314 CAH524314 CKD524314 CTZ524314 DDV524314 DNR524314 DXN524314 EHJ524314 ERF524314 FBB524314 FKX524314 FUT524314 GEP524314 GOL524314 GYH524314 HID524314 HRZ524314 IBV524314 ILR524314 IVN524314 JFJ524314 JPF524314 JZB524314 KIX524314 KST524314 LCP524314 LML524314 LWH524314 MGD524314 MPZ524314 MZV524314 NJR524314 NTN524314 ODJ524314 ONF524314 OXB524314 PGX524314 PQT524314 QAP524314 QKL524314 QUH524314 RED524314 RNZ524314 RXV524314 SHR524314 SRN524314 TBJ524314 TLF524314 TVB524314 UEX524314 UOT524314 UYP524314 VIL524314 VSH524314 WCD524314 WLZ524314 WVV524314 N589850 JJ589850 TF589850 ADB589850 AMX589850 AWT589850 BGP589850 BQL589850 CAH589850 CKD589850 CTZ589850 DDV589850 DNR589850 DXN589850 EHJ589850 ERF589850 FBB589850 FKX589850 FUT589850 GEP589850 GOL589850 GYH589850 HID589850 HRZ589850 IBV589850 ILR589850 IVN589850 JFJ589850 JPF589850 JZB589850 KIX589850 KST589850 LCP589850 LML589850 LWH589850 MGD589850 MPZ589850 MZV589850 NJR589850 NTN589850 ODJ589850 ONF589850 OXB589850 PGX589850 PQT589850 QAP589850 QKL589850 QUH589850 RED589850 RNZ589850 RXV589850 SHR589850 SRN589850 TBJ589850 TLF589850 TVB589850 UEX589850 UOT589850 UYP589850 VIL589850 VSH589850 WCD589850 WLZ589850 WVV589850 N655386 JJ655386 TF655386 ADB655386 AMX655386 AWT655386 BGP655386 BQL655386 CAH655386 CKD655386 CTZ655386 DDV655386 DNR655386 DXN655386 EHJ655386 ERF655386 FBB655386 FKX655386 FUT655386 GEP655386 GOL655386 GYH655386 HID655386 HRZ655386 IBV655386 ILR655386 IVN655386 JFJ655386 JPF655386 JZB655386 KIX655386 KST655386 LCP655386 LML655386 LWH655386 MGD655386 MPZ655386 MZV655386 NJR655386 NTN655386 ODJ655386 ONF655386 OXB655386 PGX655386 PQT655386 QAP655386 QKL655386 QUH655386 RED655386 RNZ655386 RXV655386 SHR655386 SRN655386 TBJ655386 TLF655386 TVB655386 UEX655386 UOT655386 UYP655386 VIL655386 VSH655386 WCD655386 WLZ655386 WVV655386 N720922 JJ720922 TF720922 ADB720922 AMX720922 AWT720922 BGP720922 BQL720922 CAH720922 CKD720922 CTZ720922 DDV720922 DNR720922 DXN720922 EHJ720922 ERF720922 FBB720922 FKX720922 FUT720922 GEP720922 GOL720922 GYH720922 HID720922 HRZ720922 IBV720922 ILR720922 IVN720922 JFJ720922 JPF720922 JZB720922 KIX720922 KST720922 LCP720922 LML720922 LWH720922 MGD720922 MPZ720922 MZV720922 NJR720922 NTN720922 ODJ720922 ONF720922 OXB720922 PGX720922 PQT720922 QAP720922 QKL720922 QUH720922 RED720922 RNZ720922 RXV720922 SHR720922 SRN720922 TBJ720922 TLF720922 TVB720922 UEX720922 UOT720922 UYP720922 VIL720922 VSH720922 WCD720922 WLZ720922 WVV720922 N786458 JJ786458 TF786458 ADB786458 AMX786458 AWT786458 BGP786458 BQL786458 CAH786458 CKD786458 CTZ786458 DDV786458 DNR786458 DXN786458 EHJ786458 ERF786458 FBB786458 FKX786458 FUT786458 GEP786458 GOL786458 GYH786458 HID786458 HRZ786458 IBV786458 ILR786458 IVN786458 JFJ786458 JPF786458 JZB786458 KIX786458 KST786458 LCP786458 LML786458 LWH786458 MGD786458 MPZ786458 MZV786458 NJR786458 NTN786458 ODJ786458 ONF786458 OXB786458 PGX786458 PQT786458 QAP786458 QKL786458 QUH786458 RED786458 RNZ786458 RXV786458 SHR786458 SRN786458 TBJ786458 TLF786458 TVB786458 UEX786458 UOT786458 UYP786458 VIL786458 VSH786458 WCD786458 WLZ786458 WVV786458 N851994 JJ851994 TF851994 ADB851994 AMX851994 AWT851994 BGP851994 BQL851994 CAH851994 CKD851994 CTZ851994 DDV851994 DNR851994 DXN851994 EHJ851994 ERF851994 FBB851994 FKX851994 FUT851994 GEP851994 GOL851994 GYH851994 HID851994 HRZ851994 IBV851994 ILR851994 IVN851994 JFJ851994 JPF851994 JZB851994 KIX851994 KST851994 LCP851994 LML851994 LWH851994 MGD851994 MPZ851994 MZV851994 NJR851994 NTN851994 ODJ851994 ONF851994 OXB851994 PGX851994 PQT851994 QAP851994 QKL851994 QUH851994 RED851994 RNZ851994 RXV851994 SHR851994 SRN851994 TBJ851994 TLF851994 TVB851994 UEX851994 UOT851994 UYP851994 VIL851994 VSH851994 WCD851994 WLZ851994 WVV851994 N917530 JJ917530 TF917530 ADB917530 AMX917530 AWT917530 BGP917530 BQL917530 CAH917530 CKD917530 CTZ917530 DDV917530 DNR917530 DXN917530 EHJ917530 ERF917530 FBB917530 FKX917530 FUT917530 GEP917530 GOL917530 GYH917530 HID917530 HRZ917530 IBV917530 ILR917530 IVN917530 JFJ917530 JPF917530 JZB917530 KIX917530 KST917530 LCP917530 LML917530 LWH917530 MGD917530 MPZ917530 MZV917530 NJR917530 NTN917530 ODJ917530 ONF917530 OXB917530 PGX917530 PQT917530 QAP917530 QKL917530 QUH917530 RED917530 RNZ917530 RXV917530 SHR917530 SRN917530 TBJ917530 TLF917530 TVB917530 UEX917530 UOT917530 UYP917530 VIL917530 VSH917530 WCD917530 WLZ917530 WVV917530 N983066 JJ983066 TF983066 ADB983066 AMX983066 AWT983066 BGP983066 BQL983066 CAH983066 CKD983066 CTZ983066 DDV983066 DNR983066 DXN983066 EHJ983066 ERF983066 FBB983066 FKX983066 FUT983066 GEP983066 GOL983066 GYH983066 HID983066 HRZ983066 IBV983066 ILR983066 IVN983066 JFJ983066 JPF983066 JZB983066 KIX983066 KST983066 LCP983066 LML983066 LWH983066 MGD983066 MPZ983066 MZV983066 NJR983066 NTN983066 ODJ983066 ONF983066 OXB983066 PGX983066 PQT983066 QAP983066 QKL983066 QUH983066 RED983066 RNZ983066 RXV983066 SHR983066 SRN983066 TBJ983066 TLF983066 TVB983066 UEX983066 UOT983066 UYP983066 VIL983066 VSH983066 WCD983066 WLZ983066 WVV983066 UOL983081:URV983081 JE26:JG26 TA26:TC26 ACW26:ACY26 AMS26:AMU26 AWO26:AWQ26 BGK26:BGM26 BQG26:BQI26 CAC26:CAE26 CJY26:CKA26 CTU26:CTW26 DDQ26:DDS26 DNM26:DNO26 DXI26:DXK26 EHE26:EHG26 ERA26:ERC26 FAW26:FAY26 FKS26:FKU26 FUO26:FUQ26 GEK26:GEM26 GOG26:GOI26 GYC26:GYE26 HHY26:HIA26 HRU26:HRW26 IBQ26:IBS26 ILM26:ILO26 IVI26:IVK26 JFE26:JFG26 JPA26:JPC26 JYW26:JYY26 KIS26:KIU26 KSO26:KSQ26 LCK26:LCM26 LMG26:LMI26 LWC26:LWE26 MFY26:MGA26 MPU26:MPW26 MZQ26:MZS26 NJM26:NJO26 NTI26:NTK26 ODE26:ODG26 ONA26:ONC26 OWW26:OWY26 PGS26:PGU26 PQO26:PQQ26 QAK26:QAM26 QKG26:QKI26 QUC26:QUE26 RDY26:REA26 RNU26:RNW26 RXQ26:RXS26 SHM26:SHO26 SRI26:SRK26 TBE26:TBG26 TLA26:TLC26 TUW26:TUY26 UES26:UEU26 UOO26:UOQ26 UYK26:UYM26 VIG26:VII26 VSC26:VSE26 WBY26:WCA26 WLU26:WLW26 WVQ26:WVS26 I65562:K65562 JE65562:JG65562 TA65562:TC65562 ACW65562:ACY65562 AMS65562:AMU65562 AWO65562:AWQ65562 BGK65562:BGM65562 BQG65562:BQI65562 CAC65562:CAE65562 CJY65562:CKA65562 CTU65562:CTW65562 DDQ65562:DDS65562 DNM65562:DNO65562 DXI65562:DXK65562 EHE65562:EHG65562 ERA65562:ERC65562 FAW65562:FAY65562 FKS65562:FKU65562 FUO65562:FUQ65562 GEK65562:GEM65562 GOG65562:GOI65562 GYC65562:GYE65562 HHY65562:HIA65562 HRU65562:HRW65562 IBQ65562:IBS65562 ILM65562:ILO65562 IVI65562:IVK65562 JFE65562:JFG65562 JPA65562:JPC65562 JYW65562:JYY65562 KIS65562:KIU65562 KSO65562:KSQ65562 LCK65562:LCM65562 LMG65562:LMI65562 LWC65562:LWE65562 MFY65562:MGA65562 MPU65562:MPW65562 MZQ65562:MZS65562 NJM65562:NJO65562 NTI65562:NTK65562 ODE65562:ODG65562 ONA65562:ONC65562 OWW65562:OWY65562 PGS65562:PGU65562 PQO65562:PQQ65562 QAK65562:QAM65562 QKG65562:QKI65562 QUC65562:QUE65562 RDY65562:REA65562 RNU65562:RNW65562 RXQ65562:RXS65562 SHM65562:SHO65562 SRI65562:SRK65562 TBE65562:TBG65562 TLA65562:TLC65562 TUW65562:TUY65562 UES65562:UEU65562 UOO65562:UOQ65562 UYK65562:UYM65562 VIG65562:VII65562 VSC65562:VSE65562 WBY65562:WCA65562 WLU65562:WLW65562 WVQ65562:WVS65562 I131098:K131098 JE131098:JG131098 TA131098:TC131098 ACW131098:ACY131098 AMS131098:AMU131098 AWO131098:AWQ131098 BGK131098:BGM131098 BQG131098:BQI131098 CAC131098:CAE131098 CJY131098:CKA131098 CTU131098:CTW131098 DDQ131098:DDS131098 DNM131098:DNO131098 DXI131098:DXK131098 EHE131098:EHG131098 ERA131098:ERC131098 FAW131098:FAY131098 FKS131098:FKU131098 FUO131098:FUQ131098 GEK131098:GEM131098 GOG131098:GOI131098 GYC131098:GYE131098 HHY131098:HIA131098 HRU131098:HRW131098 IBQ131098:IBS131098 ILM131098:ILO131098 IVI131098:IVK131098 JFE131098:JFG131098 JPA131098:JPC131098 JYW131098:JYY131098 KIS131098:KIU131098 KSO131098:KSQ131098 LCK131098:LCM131098 LMG131098:LMI131098 LWC131098:LWE131098 MFY131098:MGA131098 MPU131098:MPW131098 MZQ131098:MZS131098 NJM131098:NJO131098 NTI131098:NTK131098 ODE131098:ODG131098 ONA131098:ONC131098 OWW131098:OWY131098 PGS131098:PGU131098 PQO131098:PQQ131098 QAK131098:QAM131098 QKG131098:QKI131098 QUC131098:QUE131098 RDY131098:REA131098 RNU131098:RNW131098 RXQ131098:RXS131098 SHM131098:SHO131098 SRI131098:SRK131098 TBE131098:TBG131098 TLA131098:TLC131098 TUW131098:TUY131098 UES131098:UEU131098 UOO131098:UOQ131098 UYK131098:UYM131098 VIG131098:VII131098 VSC131098:VSE131098 WBY131098:WCA131098 WLU131098:WLW131098 WVQ131098:WVS131098 I196634:K196634 JE196634:JG196634 TA196634:TC196634 ACW196634:ACY196634 AMS196634:AMU196634 AWO196634:AWQ196634 BGK196634:BGM196634 BQG196634:BQI196634 CAC196634:CAE196634 CJY196634:CKA196634 CTU196634:CTW196634 DDQ196634:DDS196634 DNM196634:DNO196634 DXI196634:DXK196634 EHE196634:EHG196634 ERA196634:ERC196634 FAW196634:FAY196634 FKS196634:FKU196634 FUO196634:FUQ196634 GEK196634:GEM196634 GOG196634:GOI196634 GYC196634:GYE196634 HHY196634:HIA196634 HRU196634:HRW196634 IBQ196634:IBS196634 ILM196634:ILO196634 IVI196634:IVK196634 JFE196634:JFG196634 JPA196634:JPC196634 JYW196634:JYY196634 KIS196634:KIU196634 KSO196634:KSQ196634 LCK196634:LCM196634 LMG196634:LMI196634 LWC196634:LWE196634 MFY196634:MGA196634 MPU196634:MPW196634 MZQ196634:MZS196634 NJM196634:NJO196634 NTI196634:NTK196634 ODE196634:ODG196634 ONA196634:ONC196634 OWW196634:OWY196634 PGS196634:PGU196634 PQO196634:PQQ196634 QAK196634:QAM196634 QKG196634:QKI196634 QUC196634:QUE196634 RDY196634:REA196634 RNU196634:RNW196634 RXQ196634:RXS196634 SHM196634:SHO196634 SRI196634:SRK196634 TBE196634:TBG196634 TLA196634:TLC196634 TUW196634:TUY196634 UES196634:UEU196634 UOO196634:UOQ196634 UYK196634:UYM196634 VIG196634:VII196634 VSC196634:VSE196634 WBY196634:WCA196634 WLU196634:WLW196634 WVQ196634:WVS196634 I262170:K262170 JE262170:JG262170 TA262170:TC262170 ACW262170:ACY262170 AMS262170:AMU262170 AWO262170:AWQ262170 BGK262170:BGM262170 BQG262170:BQI262170 CAC262170:CAE262170 CJY262170:CKA262170 CTU262170:CTW262170 DDQ262170:DDS262170 DNM262170:DNO262170 DXI262170:DXK262170 EHE262170:EHG262170 ERA262170:ERC262170 FAW262170:FAY262170 FKS262170:FKU262170 FUO262170:FUQ262170 GEK262170:GEM262170 GOG262170:GOI262170 GYC262170:GYE262170 HHY262170:HIA262170 HRU262170:HRW262170 IBQ262170:IBS262170 ILM262170:ILO262170 IVI262170:IVK262170 JFE262170:JFG262170 JPA262170:JPC262170 JYW262170:JYY262170 KIS262170:KIU262170 KSO262170:KSQ262170 LCK262170:LCM262170 LMG262170:LMI262170 LWC262170:LWE262170 MFY262170:MGA262170 MPU262170:MPW262170 MZQ262170:MZS262170 NJM262170:NJO262170 NTI262170:NTK262170 ODE262170:ODG262170 ONA262170:ONC262170 OWW262170:OWY262170 PGS262170:PGU262170 PQO262170:PQQ262170 QAK262170:QAM262170 QKG262170:QKI262170 QUC262170:QUE262170 RDY262170:REA262170 RNU262170:RNW262170 RXQ262170:RXS262170 SHM262170:SHO262170 SRI262170:SRK262170 TBE262170:TBG262170 TLA262170:TLC262170 TUW262170:TUY262170 UES262170:UEU262170 UOO262170:UOQ262170 UYK262170:UYM262170 VIG262170:VII262170 VSC262170:VSE262170 WBY262170:WCA262170 WLU262170:WLW262170 WVQ262170:WVS262170 I327706:K327706 JE327706:JG327706 TA327706:TC327706 ACW327706:ACY327706 AMS327706:AMU327706 AWO327706:AWQ327706 BGK327706:BGM327706 BQG327706:BQI327706 CAC327706:CAE327706 CJY327706:CKA327706 CTU327706:CTW327706 DDQ327706:DDS327706 DNM327706:DNO327706 DXI327706:DXK327706 EHE327706:EHG327706 ERA327706:ERC327706 FAW327706:FAY327706 FKS327706:FKU327706 FUO327706:FUQ327706 GEK327706:GEM327706 GOG327706:GOI327706 GYC327706:GYE327706 HHY327706:HIA327706 HRU327706:HRW327706 IBQ327706:IBS327706 ILM327706:ILO327706 IVI327706:IVK327706 JFE327706:JFG327706 JPA327706:JPC327706 JYW327706:JYY327706 KIS327706:KIU327706 KSO327706:KSQ327706 LCK327706:LCM327706 LMG327706:LMI327706 LWC327706:LWE327706 MFY327706:MGA327706 MPU327706:MPW327706 MZQ327706:MZS327706 NJM327706:NJO327706 NTI327706:NTK327706 ODE327706:ODG327706 ONA327706:ONC327706 OWW327706:OWY327706 PGS327706:PGU327706 PQO327706:PQQ327706 QAK327706:QAM327706 QKG327706:QKI327706 QUC327706:QUE327706 RDY327706:REA327706 RNU327706:RNW327706 RXQ327706:RXS327706 SHM327706:SHO327706 SRI327706:SRK327706 TBE327706:TBG327706 TLA327706:TLC327706 TUW327706:TUY327706 UES327706:UEU327706 UOO327706:UOQ327706 UYK327706:UYM327706 VIG327706:VII327706 VSC327706:VSE327706 WBY327706:WCA327706 WLU327706:WLW327706 WVQ327706:WVS327706 I393242:K393242 JE393242:JG393242 TA393242:TC393242 ACW393242:ACY393242 AMS393242:AMU393242 AWO393242:AWQ393242 BGK393242:BGM393242 BQG393242:BQI393242 CAC393242:CAE393242 CJY393242:CKA393242 CTU393242:CTW393242 DDQ393242:DDS393242 DNM393242:DNO393242 DXI393242:DXK393242 EHE393242:EHG393242 ERA393242:ERC393242 FAW393242:FAY393242 FKS393242:FKU393242 FUO393242:FUQ393242 GEK393242:GEM393242 GOG393242:GOI393242 GYC393242:GYE393242 HHY393242:HIA393242 HRU393242:HRW393242 IBQ393242:IBS393242 ILM393242:ILO393242 IVI393242:IVK393242 JFE393242:JFG393242 JPA393242:JPC393242 JYW393242:JYY393242 KIS393242:KIU393242 KSO393242:KSQ393242 LCK393242:LCM393242 LMG393242:LMI393242 LWC393242:LWE393242 MFY393242:MGA393242 MPU393242:MPW393242 MZQ393242:MZS393242 NJM393242:NJO393242 NTI393242:NTK393242 ODE393242:ODG393242 ONA393242:ONC393242 OWW393242:OWY393242 PGS393242:PGU393242 PQO393242:PQQ393242 QAK393242:QAM393242 QKG393242:QKI393242 QUC393242:QUE393242 RDY393242:REA393242 RNU393242:RNW393242 RXQ393242:RXS393242 SHM393242:SHO393242 SRI393242:SRK393242 TBE393242:TBG393242 TLA393242:TLC393242 TUW393242:TUY393242 UES393242:UEU393242 UOO393242:UOQ393242 UYK393242:UYM393242 VIG393242:VII393242 VSC393242:VSE393242 WBY393242:WCA393242 WLU393242:WLW393242 WVQ393242:WVS393242 I458778:K458778 JE458778:JG458778 TA458778:TC458778 ACW458778:ACY458778 AMS458778:AMU458778 AWO458778:AWQ458778 BGK458778:BGM458778 BQG458778:BQI458778 CAC458778:CAE458778 CJY458778:CKA458778 CTU458778:CTW458778 DDQ458778:DDS458778 DNM458778:DNO458778 DXI458778:DXK458778 EHE458778:EHG458778 ERA458778:ERC458778 FAW458778:FAY458778 FKS458778:FKU458778 FUO458778:FUQ458778 GEK458778:GEM458778 GOG458778:GOI458778 GYC458778:GYE458778 HHY458778:HIA458778 HRU458778:HRW458778 IBQ458778:IBS458778 ILM458778:ILO458778 IVI458778:IVK458778 JFE458778:JFG458778 JPA458778:JPC458778 JYW458778:JYY458778 KIS458778:KIU458778 KSO458778:KSQ458778 LCK458778:LCM458778 LMG458778:LMI458778 LWC458778:LWE458778 MFY458778:MGA458778 MPU458778:MPW458778 MZQ458778:MZS458778 NJM458778:NJO458778 NTI458778:NTK458778 ODE458778:ODG458778 ONA458778:ONC458778 OWW458778:OWY458778 PGS458778:PGU458778 PQO458778:PQQ458778 QAK458778:QAM458778 QKG458778:QKI458778 QUC458778:QUE458778 RDY458778:REA458778 RNU458778:RNW458778 RXQ458778:RXS458778 SHM458778:SHO458778 SRI458778:SRK458778 TBE458778:TBG458778 TLA458778:TLC458778 TUW458778:TUY458778 UES458778:UEU458778 UOO458778:UOQ458778 UYK458778:UYM458778 VIG458778:VII458778 VSC458778:VSE458778 WBY458778:WCA458778 WLU458778:WLW458778 WVQ458778:WVS458778 I524314:K524314 JE524314:JG524314 TA524314:TC524314 ACW524314:ACY524314 AMS524314:AMU524314 AWO524314:AWQ524314 BGK524314:BGM524314 BQG524314:BQI524314 CAC524314:CAE524314 CJY524314:CKA524314 CTU524314:CTW524314 DDQ524314:DDS524314 DNM524314:DNO524314 DXI524314:DXK524314 EHE524314:EHG524314 ERA524314:ERC524314 FAW524314:FAY524314 FKS524314:FKU524314 FUO524314:FUQ524314 GEK524314:GEM524314 GOG524314:GOI524314 GYC524314:GYE524314 HHY524314:HIA524314 HRU524314:HRW524314 IBQ524314:IBS524314 ILM524314:ILO524314 IVI524314:IVK524314 JFE524314:JFG524314 JPA524314:JPC524314 JYW524314:JYY524314 KIS524314:KIU524314 KSO524314:KSQ524314 LCK524314:LCM524314 LMG524314:LMI524314 LWC524314:LWE524314 MFY524314:MGA524314 MPU524314:MPW524314 MZQ524314:MZS524314 NJM524314:NJO524314 NTI524314:NTK524314 ODE524314:ODG524314 ONA524314:ONC524314 OWW524314:OWY524314 PGS524314:PGU524314 PQO524314:PQQ524314 QAK524314:QAM524314 QKG524314:QKI524314 QUC524314:QUE524314 RDY524314:REA524314 RNU524314:RNW524314 RXQ524314:RXS524314 SHM524314:SHO524314 SRI524314:SRK524314 TBE524314:TBG524314 TLA524314:TLC524314 TUW524314:TUY524314 UES524314:UEU524314 UOO524314:UOQ524314 UYK524314:UYM524314 VIG524314:VII524314 VSC524314:VSE524314 WBY524314:WCA524314 WLU524314:WLW524314 WVQ524314:WVS524314 I589850:K589850 JE589850:JG589850 TA589850:TC589850 ACW589850:ACY589850 AMS589850:AMU589850 AWO589850:AWQ589850 BGK589850:BGM589850 BQG589850:BQI589850 CAC589850:CAE589850 CJY589850:CKA589850 CTU589850:CTW589850 DDQ589850:DDS589850 DNM589850:DNO589850 DXI589850:DXK589850 EHE589850:EHG589850 ERA589850:ERC589850 FAW589850:FAY589850 FKS589850:FKU589850 FUO589850:FUQ589850 GEK589850:GEM589850 GOG589850:GOI589850 GYC589850:GYE589850 HHY589850:HIA589850 HRU589850:HRW589850 IBQ589850:IBS589850 ILM589850:ILO589850 IVI589850:IVK589850 JFE589850:JFG589850 JPA589850:JPC589850 JYW589850:JYY589850 KIS589850:KIU589850 KSO589850:KSQ589850 LCK589850:LCM589850 LMG589850:LMI589850 LWC589850:LWE589850 MFY589850:MGA589850 MPU589850:MPW589850 MZQ589850:MZS589850 NJM589850:NJO589850 NTI589850:NTK589850 ODE589850:ODG589850 ONA589850:ONC589850 OWW589850:OWY589850 PGS589850:PGU589850 PQO589850:PQQ589850 QAK589850:QAM589850 QKG589850:QKI589850 QUC589850:QUE589850 RDY589850:REA589850 RNU589850:RNW589850 RXQ589850:RXS589850 SHM589850:SHO589850 SRI589850:SRK589850 TBE589850:TBG589850 TLA589850:TLC589850 TUW589850:TUY589850 UES589850:UEU589850 UOO589850:UOQ589850 UYK589850:UYM589850 VIG589850:VII589850 VSC589850:VSE589850 WBY589850:WCA589850 WLU589850:WLW589850 WVQ589850:WVS589850 I655386:K655386 JE655386:JG655386 TA655386:TC655386 ACW655386:ACY655386 AMS655386:AMU655386 AWO655386:AWQ655386 BGK655386:BGM655386 BQG655386:BQI655386 CAC655386:CAE655386 CJY655386:CKA655386 CTU655386:CTW655386 DDQ655386:DDS655386 DNM655386:DNO655386 DXI655386:DXK655386 EHE655386:EHG655386 ERA655386:ERC655386 FAW655386:FAY655386 FKS655386:FKU655386 FUO655386:FUQ655386 GEK655386:GEM655386 GOG655386:GOI655386 GYC655386:GYE655386 HHY655386:HIA655386 HRU655386:HRW655386 IBQ655386:IBS655386 ILM655386:ILO655386 IVI655386:IVK655386 JFE655386:JFG655386 JPA655386:JPC655386 JYW655386:JYY655386 KIS655386:KIU655386 KSO655386:KSQ655386 LCK655386:LCM655386 LMG655386:LMI655386 LWC655386:LWE655386 MFY655386:MGA655386 MPU655386:MPW655386 MZQ655386:MZS655386 NJM655386:NJO655386 NTI655386:NTK655386 ODE655386:ODG655386 ONA655386:ONC655386 OWW655386:OWY655386 PGS655386:PGU655386 PQO655386:PQQ655386 QAK655386:QAM655386 QKG655386:QKI655386 QUC655386:QUE655386 RDY655386:REA655386 RNU655386:RNW655386 RXQ655386:RXS655386 SHM655386:SHO655386 SRI655386:SRK655386 TBE655386:TBG655386 TLA655386:TLC655386 TUW655386:TUY655386 UES655386:UEU655386 UOO655386:UOQ655386 UYK655386:UYM655386 VIG655386:VII655386 VSC655386:VSE655386 WBY655386:WCA655386 WLU655386:WLW655386 WVQ655386:WVS655386 I720922:K720922 JE720922:JG720922 TA720922:TC720922 ACW720922:ACY720922 AMS720922:AMU720922 AWO720922:AWQ720922 BGK720922:BGM720922 BQG720922:BQI720922 CAC720922:CAE720922 CJY720922:CKA720922 CTU720922:CTW720922 DDQ720922:DDS720922 DNM720922:DNO720922 DXI720922:DXK720922 EHE720922:EHG720922 ERA720922:ERC720922 FAW720922:FAY720922 FKS720922:FKU720922 FUO720922:FUQ720922 GEK720922:GEM720922 GOG720922:GOI720922 GYC720922:GYE720922 HHY720922:HIA720922 HRU720922:HRW720922 IBQ720922:IBS720922 ILM720922:ILO720922 IVI720922:IVK720922 JFE720922:JFG720922 JPA720922:JPC720922 JYW720922:JYY720922 KIS720922:KIU720922 KSO720922:KSQ720922 LCK720922:LCM720922 LMG720922:LMI720922 LWC720922:LWE720922 MFY720922:MGA720922 MPU720922:MPW720922 MZQ720922:MZS720922 NJM720922:NJO720922 NTI720922:NTK720922 ODE720922:ODG720922 ONA720922:ONC720922 OWW720922:OWY720922 PGS720922:PGU720922 PQO720922:PQQ720922 QAK720922:QAM720922 QKG720922:QKI720922 QUC720922:QUE720922 RDY720922:REA720922 RNU720922:RNW720922 RXQ720922:RXS720922 SHM720922:SHO720922 SRI720922:SRK720922 TBE720922:TBG720922 TLA720922:TLC720922 TUW720922:TUY720922 UES720922:UEU720922 UOO720922:UOQ720922 UYK720922:UYM720922 VIG720922:VII720922 VSC720922:VSE720922 WBY720922:WCA720922 WLU720922:WLW720922 WVQ720922:WVS720922 I786458:K786458 JE786458:JG786458 TA786458:TC786458 ACW786458:ACY786458 AMS786458:AMU786458 AWO786458:AWQ786458 BGK786458:BGM786458 BQG786458:BQI786458 CAC786458:CAE786458 CJY786458:CKA786458 CTU786458:CTW786458 DDQ786458:DDS786458 DNM786458:DNO786458 DXI786458:DXK786458 EHE786458:EHG786458 ERA786458:ERC786458 FAW786458:FAY786458 FKS786458:FKU786458 FUO786458:FUQ786458 GEK786458:GEM786458 GOG786458:GOI786458 GYC786458:GYE786458 HHY786458:HIA786458 HRU786458:HRW786458 IBQ786458:IBS786458 ILM786458:ILO786458 IVI786458:IVK786458 JFE786458:JFG786458 JPA786458:JPC786458 JYW786458:JYY786458 KIS786458:KIU786458 KSO786458:KSQ786458 LCK786458:LCM786458 LMG786458:LMI786458 LWC786458:LWE786458 MFY786458:MGA786458 MPU786458:MPW786458 MZQ786458:MZS786458 NJM786458:NJO786458 NTI786458:NTK786458 ODE786458:ODG786458 ONA786458:ONC786458 OWW786458:OWY786458 PGS786458:PGU786458 PQO786458:PQQ786458 QAK786458:QAM786458 QKG786458:QKI786458 QUC786458:QUE786458 RDY786458:REA786458 RNU786458:RNW786458 RXQ786458:RXS786458 SHM786458:SHO786458 SRI786458:SRK786458 TBE786458:TBG786458 TLA786458:TLC786458 TUW786458:TUY786458 UES786458:UEU786458 UOO786458:UOQ786458 UYK786458:UYM786458 VIG786458:VII786458 VSC786458:VSE786458 WBY786458:WCA786458 WLU786458:WLW786458 WVQ786458:WVS786458 I851994:K851994 JE851994:JG851994 TA851994:TC851994 ACW851994:ACY851994 AMS851994:AMU851994 AWO851994:AWQ851994 BGK851994:BGM851994 BQG851994:BQI851994 CAC851994:CAE851994 CJY851994:CKA851994 CTU851994:CTW851994 DDQ851994:DDS851994 DNM851994:DNO851994 DXI851994:DXK851994 EHE851994:EHG851994 ERA851994:ERC851994 FAW851994:FAY851994 FKS851994:FKU851994 FUO851994:FUQ851994 GEK851994:GEM851994 GOG851994:GOI851994 GYC851994:GYE851994 HHY851994:HIA851994 HRU851994:HRW851994 IBQ851994:IBS851994 ILM851994:ILO851994 IVI851994:IVK851994 JFE851994:JFG851994 JPA851994:JPC851994 JYW851994:JYY851994 KIS851994:KIU851994 KSO851994:KSQ851994 LCK851994:LCM851994 LMG851994:LMI851994 LWC851994:LWE851994 MFY851994:MGA851994 MPU851994:MPW851994 MZQ851994:MZS851994 NJM851994:NJO851994 NTI851994:NTK851994 ODE851994:ODG851994 ONA851994:ONC851994 OWW851994:OWY851994 PGS851994:PGU851994 PQO851994:PQQ851994 QAK851994:QAM851994 QKG851994:QKI851994 QUC851994:QUE851994 RDY851994:REA851994 RNU851994:RNW851994 RXQ851994:RXS851994 SHM851994:SHO851994 SRI851994:SRK851994 TBE851994:TBG851994 TLA851994:TLC851994 TUW851994:TUY851994 UES851994:UEU851994 UOO851994:UOQ851994 UYK851994:UYM851994 VIG851994:VII851994 VSC851994:VSE851994 WBY851994:WCA851994 WLU851994:WLW851994 WVQ851994:WVS851994 I917530:K917530 JE917530:JG917530 TA917530:TC917530 ACW917530:ACY917530 AMS917530:AMU917530 AWO917530:AWQ917530 BGK917530:BGM917530 BQG917530:BQI917530 CAC917530:CAE917530 CJY917530:CKA917530 CTU917530:CTW917530 DDQ917530:DDS917530 DNM917530:DNO917530 DXI917530:DXK917530 EHE917530:EHG917530 ERA917530:ERC917530 FAW917530:FAY917530 FKS917530:FKU917530 FUO917530:FUQ917530 GEK917530:GEM917530 GOG917530:GOI917530 GYC917530:GYE917530 HHY917530:HIA917530 HRU917530:HRW917530 IBQ917530:IBS917530 ILM917530:ILO917530 IVI917530:IVK917530 JFE917530:JFG917530 JPA917530:JPC917530 JYW917530:JYY917530 KIS917530:KIU917530 KSO917530:KSQ917530 LCK917530:LCM917530 LMG917530:LMI917530 LWC917530:LWE917530 MFY917530:MGA917530 MPU917530:MPW917530 MZQ917530:MZS917530 NJM917530:NJO917530 NTI917530:NTK917530 ODE917530:ODG917530 ONA917530:ONC917530 OWW917530:OWY917530 PGS917530:PGU917530 PQO917530:PQQ917530 QAK917530:QAM917530 QKG917530:QKI917530 QUC917530:QUE917530 RDY917530:REA917530 RNU917530:RNW917530 RXQ917530:RXS917530 SHM917530:SHO917530 SRI917530:SRK917530 TBE917530:TBG917530 TLA917530:TLC917530 TUW917530:TUY917530 UES917530:UEU917530 UOO917530:UOQ917530 UYK917530:UYM917530 VIG917530:VII917530 VSC917530:VSE917530 WBY917530:WCA917530 WLU917530:WLW917530 WVQ917530:WVS917530 I983066:K983066 JE983066:JG983066 TA983066:TC983066 ACW983066:ACY983066 AMS983066:AMU983066 AWO983066:AWQ983066 BGK983066:BGM983066 BQG983066:BQI983066 CAC983066:CAE983066 CJY983066:CKA983066 CTU983066:CTW983066 DDQ983066:DDS983066 DNM983066:DNO983066 DXI983066:DXK983066 EHE983066:EHG983066 ERA983066:ERC983066 FAW983066:FAY983066 FKS983066:FKU983066 FUO983066:FUQ983066 GEK983066:GEM983066 GOG983066:GOI983066 GYC983066:GYE983066 HHY983066:HIA983066 HRU983066:HRW983066 IBQ983066:IBS983066 ILM983066:ILO983066 IVI983066:IVK983066 JFE983066:JFG983066 JPA983066:JPC983066 JYW983066:JYY983066 KIS983066:KIU983066 KSO983066:KSQ983066 LCK983066:LCM983066 LMG983066:LMI983066 LWC983066:LWE983066 MFY983066:MGA983066 MPU983066:MPW983066 MZQ983066:MZS983066 NJM983066:NJO983066 NTI983066:NTK983066 ODE983066:ODG983066 ONA983066:ONC983066 OWW983066:OWY983066 PGS983066:PGU983066 PQO983066:PQQ983066 QAK983066:QAM983066 QKG983066:QKI983066 QUC983066:QUE983066 RDY983066:REA983066 RNU983066:RNW983066 RXQ983066:RXS983066 SHM983066:SHO983066 SRI983066:SRK983066 TBE983066:TBG983066 TLA983066:TLC983066 TUW983066:TUY983066 UES983066:UEU983066 UOO983066:UOQ983066 UYK983066:UYM983066 VIG983066:VII983066 VSC983066:VSE983066 WBY983066:WCA983066 WLU983066:WLW983066 WVQ983066:WVS983066 UYH983081:VBR983081 JL26:KZ26 TH26:UV26 ADD26:AER26 AMZ26:AON26 AWV26:AYJ26 BGR26:BIF26 BQN26:BSB26 CAJ26:CBX26 CKF26:CLT26 CUB26:CVP26 DDX26:DFL26 DNT26:DPH26 DXP26:DZD26 EHL26:EIZ26 ERH26:ESV26 FBD26:FCR26 FKZ26:FMN26 FUV26:FWJ26 GER26:GGF26 GON26:GQB26 GYJ26:GZX26 HIF26:HJT26 HSB26:HTP26 IBX26:IDL26 ILT26:INH26 IVP26:IXD26 JFL26:JGZ26 JPH26:JQV26 JZD26:KAR26 KIZ26:KKN26 KSV26:KUJ26 LCR26:LEF26 LMN26:LOB26 LWJ26:LXX26 MGF26:MHT26 MQB26:MRP26 MZX26:NBL26 NJT26:NLH26 NTP26:NVD26 ODL26:OEZ26 ONH26:OOV26 OXD26:OYR26 PGZ26:PIN26 PQV26:PSJ26 QAR26:QCF26 QKN26:QMB26 QUJ26:QVX26 REF26:RFT26 ROB26:RPP26 RXX26:RZL26 SHT26:SJH26 SRP26:STD26 TBL26:TCZ26 TLH26:TMV26 TVD26:TWR26 UEZ26:UGN26 UOV26:UQJ26 UYR26:VAF26 VIN26:VKB26 VSJ26:VTX26 WCF26:WDT26 WMB26:WNP26 WVX26:WXL26 P65562:BD65562 JL65562:KZ65562 TH65562:UV65562 ADD65562:AER65562 AMZ65562:AON65562 AWV65562:AYJ65562 BGR65562:BIF65562 BQN65562:BSB65562 CAJ65562:CBX65562 CKF65562:CLT65562 CUB65562:CVP65562 DDX65562:DFL65562 DNT65562:DPH65562 DXP65562:DZD65562 EHL65562:EIZ65562 ERH65562:ESV65562 FBD65562:FCR65562 FKZ65562:FMN65562 FUV65562:FWJ65562 GER65562:GGF65562 GON65562:GQB65562 GYJ65562:GZX65562 HIF65562:HJT65562 HSB65562:HTP65562 IBX65562:IDL65562 ILT65562:INH65562 IVP65562:IXD65562 JFL65562:JGZ65562 JPH65562:JQV65562 JZD65562:KAR65562 KIZ65562:KKN65562 KSV65562:KUJ65562 LCR65562:LEF65562 LMN65562:LOB65562 LWJ65562:LXX65562 MGF65562:MHT65562 MQB65562:MRP65562 MZX65562:NBL65562 NJT65562:NLH65562 NTP65562:NVD65562 ODL65562:OEZ65562 ONH65562:OOV65562 OXD65562:OYR65562 PGZ65562:PIN65562 PQV65562:PSJ65562 QAR65562:QCF65562 QKN65562:QMB65562 QUJ65562:QVX65562 REF65562:RFT65562 ROB65562:RPP65562 RXX65562:RZL65562 SHT65562:SJH65562 SRP65562:STD65562 TBL65562:TCZ65562 TLH65562:TMV65562 TVD65562:TWR65562 UEZ65562:UGN65562 UOV65562:UQJ65562 UYR65562:VAF65562 VIN65562:VKB65562 VSJ65562:VTX65562 WCF65562:WDT65562 WMB65562:WNP65562 WVX65562:WXL65562 P131098:BD131098 JL131098:KZ131098 TH131098:UV131098 ADD131098:AER131098 AMZ131098:AON131098 AWV131098:AYJ131098 BGR131098:BIF131098 BQN131098:BSB131098 CAJ131098:CBX131098 CKF131098:CLT131098 CUB131098:CVP131098 DDX131098:DFL131098 DNT131098:DPH131098 DXP131098:DZD131098 EHL131098:EIZ131098 ERH131098:ESV131098 FBD131098:FCR131098 FKZ131098:FMN131098 FUV131098:FWJ131098 GER131098:GGF131098 GON131098:GQB131098 GYJ131098:GZX131098 HIF131098:HJT131098 HSB131098:HTP131098 IBX131098:IDL131098 ILT131098:INH131098 IVP131098:IXD131098 JFL131098:JGZ131098 JPH131098:JQV131098 JZD131098:KAR131098 KIZ131098:KKN131098 KSV131098:KUJ131098 LCR131098:LEF131098 LMN131098:LOB131098 LWJ131098:LXX131098 MGF131098:MHT131098 MQB131098:MRP131098 MZX131098:NBL131098 NJT131098:NLH131098 NTP131098:NVD131098 ODL131098:OEZ131098 ONH131098:OOV131098 OXD131098:OYR131098 PGZ131098:PIN131098 PQV131098:PSJ131098 QAR131098:QCF131098 QKN131098:QMB131098 QUJ131098:QVX131098 REF131098:RFT131098 ROB131098:RPP131098 RXX131098:RZL131098 SHT131098:SJH131098 SRP131098:STD131098 TBL131098:TCZ131098 TLH131098:TMV131098 TVD131098:TWR131098 UEZ131098:UGN131098 UOV131098:UQJ131098 UYR131098:VAF131098 VIN131098:VKB131098 VSJ131098:VTX131098 WCF131098:WDT131098 WMB131098:WNP131098 WVX131098:WXL131098 P196634:BD196634 JL196634:KZ196634 TH196634:UV196634 ADD196634:AER196634 AMZ196634:AON196634 AWV196634:AYJ196634 BGR196634:BIF196634 BQN196634:BSB196634 CAJ196634:CBX196634 CKF196634:CLT196634 CUB196634:CVP196634 DDX196634:DFL196634 DNT196634:DPH196634 DXP196634:DZD196634 EHL196634:EIZ196634 ERH196634:ESV196634 FBD196634:FCR196634 FKZ196634:FMN196634 FUV196634:FWJ196634 GER196634:GGF196634 GON196634:GQB196634 GYJ196634:GZX196634 HIF196634:HJT196634 HSB196634:HTP196634 IBX196634:IDL196634 ILT196634:INH196634 IVP196634:IXD196634 JFL196634:JGZ196634 JPH196634:JQV196634 JZD196634:KAR196634 KIZ196634:KKN196634 KSV196634:KUJ196634 LCR196634:LEF196634 LMN196634:LOB196634 LWJ196634:LXX196634 MGF196634:MHT196634 MQB196634:MRP196634 MZX196634:NBL196634 NJT196634:NLH196634 NTP196634:NVD196634 ODL196634:OEZ196634 ONH196634:OOV196634 OXD196634:OYR196634 PGZ196634:PIN196634 PQV196634:PSJ196634 QAR196634:QCF196634 QKN196634:QMB196634 QUJ196634:QVX196634 REF196634:RFT196634 ROB196634:RPP196634 RXX196634:RZL196634 SHT196634:SJH196634 SRP196634:STD196634 TBL196634:TCZ196634 TLH196634:TMV196634 TVD196634:TWR196634 UEZ196634:UGN196634 UOV196634:UQJ196634 UYR196634:VAF196634 VIN196634:VKB196634 VSJ196634:VTX196634 WCF196634:WDT196634 WMB196634:WNP196634 WVX196634:WXL196634 P262170:BD262170 JL262170:KZ262170 TH262170:UV262170 ADD262170:AER262170 AMZ262170:AON262170 AWV262170:AYJ262170 BGR262170:BIF262170 BQN262170:BSB262170 CAJ262170:CBX262170 CKF262170:CLT262170 CUB262170:CVP262170 DDX262170:DFL262170 DNT262170:DPH262170 DXP262170:DZD262170 EHL262170:EIZ262170 ERH262170:ESV262170 FBD262170:FCR262170 FKZ262170:FMN262170 FUV262170:FWJ262170 GER262170:GGF262170 GON262170:GQB262170 GYJ262170:GZX262170 HIF262170:HJT262170 HSB262170:HTP262170 IBX262170:IDL262170 ILT262170:INH262170 IVP262170:IXD262170 JFL262170:JGZ262170 JPH262170:JQV262170 JZD262170:KAR262170 KIZ262170:KKN262170 KSV262170:KUJ262170 LCR262170:LEF262170 LMN262170:LOB262170 LWJ262170:LXX262170 MGF262170:MHT262170 MQB262170:MRP262170 MZX262170:NBL262170 NJT262170:NLH262170 NTP262170:NVD262170 ODL262170:OEZ262170 ONH262170:OOV262170 OXD262170:OYR262170 PGZ262170:PIN262170 PQV262170:PSJ262170 QAR262170:QCF262170 QKN262170:QMB262170 QUJ262170:QVX262170 REF262170:RFT262170 ROB262170:RPP262170 RXX262170:RZL262170 SHT262170:SJH262170 SRP262170:STD262170 TBL262170:TCZ262170 TLH262170:TMV262170 TVD262170:TWR262170 UEZ262170:UGN262170 UOV262170:UQJ262170 UYR262170:VAF262170 VIN262170:VKB262170 VSJ262170:VTX262170 WCF262170:WDT262170 WMB262170:WNP262170 WVX262170:WXL262170 P327706:BD327706 JL327706:KZ327706 TH327706:UV327706 ADD327706:AER327706 AMZ327706:AON327706 AWV327706:AYJ327706 BGR327706:BIF327706 BQN327706:BSB327706 CAJ327706:CBX327706 CKF327706:CLT327706 CUB327706:CVP327706 DDX327706:DFL327706 DNT327706:DPH327706 DXP327706:DZD327706 EHL327706:EIZ327706 ERH327706:ESV327706 FBD327706:FCR327706 FKZ327706:FMN327706 FUV327706:FWJ327706 GER327706:GGF327706 GON327706:GQB327706 GYJ327706:GZX327706 HIF327706:HJT327706 HSB327706:HTP327706 IBX327706:IDL327706 ILT327706:INH327706 IVP327706:IXD327706 JFL327706:JGZ327706 JPH327706:JQV327706 JZD327706:KAR327706 KIZ327706:KKN327706 KSV327706:KUJ327706 LCR327706:LEF327706 LMN327706:LOB327706 LWJ327706:LXX327706 MGF327706:MHT327706 MQB327706:MRP327706 MZX327706:NBL327706 NJT327706:NLH327706 NTP327706:NVD327706 ODL327706:OEZ327706 ONH327706:OOV327706 OXD327706:OYR327706 PGZ327706:PIN327706 PQV327706:PSJ327706 QAR327706:QCF327706 QKN327706:QMB327706 QUJ327706:QVX327706 REF327706:RFT327706 ROB327706:RPP327706 RXX327706:RZL327706 SHT327706:SJH327706 SRP327706:STD327706 TBL327706:TCZ327706 TLH327706:TMV327706 TVD327706:TWR327706 UEZ327706:UGN327706 UOV327706:UQJ327706 UYR327706:VAF327706 VIN327706:VKB327706 VSJ327706:VTX327706 WCF327706:WDT327706 WMB327706:WNP327706 WVX327706:WXL327706 P393242:BD393242 JL393242:KZ393242 TH393242:UV393242 ADD393242:AER393242 AMZ393242:AON393242 AWV393242:AYJ393242 BGR393242:BIF393242 BQN393242:BSB393242 CAJ393242:CBX393242 CKF393242:CLT393242 CUB393242:CVP393242 DDX393242:DFL393242 DNT393242:DPH393242 DXP393242:DZD393242 EHL393242:EIZ393242 ERH393242:ESV393242 FBD393242:FCR393242 FKZ393242:FMN393242 FUV393242:FWJ393242 GER393242:GGF393242 GON393242:GQB393242 GYJ393242:GZX393242 HIF393242:HJT393242 HSB393242:HTP393242 IBX393242:IDL393242 ILT393242:INH393242 IVP393242:IXD393242 JFL393242:JGZ393242 JPH393242:JQV393242 JZD393242:KAR393242 KIZ393242:KKN393242 KSV393242:KUJ393242 LCR393242:LEF393242 LMN393242:LOB393242 LWJ393242:LXX393242 MGF393242:MHT393242 MQB393242:MRP393242 MZX393242:NBL393242 NJT393242:NLH393242 NTP393242:NVD393242 ODL393242:OEZ393242 ONH393242:OOV393242 OXD393242:OYR393242 PGZ393242:PIN393242 PQV393242:PSJ393242 QAR393242:QCF393242 QKN393242:QMB393242 QUJ393242:QVX393242 REF393242:RFT393242 ROB393242:RPP393242 RXX393242:RZL393242 SHT393242:SJH393242 SRP393242:STD393242 TBL393242:TCZ393242 TLH393242:TMV393242 TVD393242:TWR393242 UEZ393242:UGN393242 UOV393242:UQJ393242 UYR393242:VAF393242 VIN393242:VKB393242 VSJ393242:VTX393242 WCF393242:WDT393242 WMB393242:WNP393242 WVX393242:WXL393242 P458778:BD458778 JL458778:KZ458778 TH458778:UV458778 ADD458778:AER458778 AMZ458778:AON458778 AWV458778:AYJ458778 BGR458778:BIF458778 BQN458778:BSB458778 CAJ458778:CBX458778 CKF458778:CLT458778 CUB458778:CVP458778 DDX458778:DFL458778 DNT458778:DPH458778 DXP458778:DZD458778 EHL458778:EIZ458778 ERH458778:ESV458778 FBD458778:FCR458778 FKZ458778:FMN458778 FUV458778:FWJ458778 GER458778:GGF458778 GON458778:GQB458778 GYJ458778:GZX458778 HIF458778:HJT458778 HSB458778:HTP458778 IBX458778:IDL458778 ILT458778:INH458778 IVP458778:IXD458778 JFL458778:JGZ458778 JPH458778:JQV458778 JZD458778:KAR458778 KIZ458778:KKN458778 KSV458778:KUJ458778 LCR458778:LEF458778 LMN458778:LOB458778 LWJ458778:LXX458778 MGF458778:MHT458778 MQB458778:MRP458778 MZX458778:NBL458778 NJT458778:NLH458778 NTP458778:NVD458778 ODL458778:OEZ458778 ONH458778:OOV458778 OXD458778:OYR458778 PGZ458778:PIN458778 PQV458778:PSJ458778 QAR458778:QCF458778 QKN458778:QMB458778 QUJ458778:QVX458778 REF458778:RFT458778 ROB458778:RPP458778 RXX458778:RZL458778 SHT458778:SJH458778 SRP458778:STD458778 TBL458778:TCZ458778 TLH458778:TMV458778 TVD458778:TWR458778 UEZ458778:UGN458778 UOV458778:UQJ458778 UYR458778:VAF458778 VIN458778:VKB458778 VSJ458778:VTX458778 WCF458778:WDT458778 WMB458778:WNP458778 WVX458778:WXL458778 P524314:BD524314 JL524314:KZ524314 TH524314:UV524314 ADD524314:AER524314 AMZ524314:AON524314 AWV524314:AYJ524314 BGR524314:BIF524314 BQN524314:BSB524314 CAJ524314:CBX524314 CKF524314:CLT524314 CUB524314:CVP524314 DDX524314:DFL524314 DNT524314:DPH524314 DXP524314:DZD524314 EHL524314:EIZ524314 ERH524314:ESV524314 FBD524314:FCR524314 FKZ524314:FMN524314 FUV524314:FWJ524314 GER524314:GGF524314 GON524314:GQB524314 GYJ524314:GZX524314 HIF524314:HJT524314 HSB524314:HTP524314 IBX524314:IDL524314 ILT524314:INH524314 IVP524314:IXD524314 JFL524314:JGZ524314 JPH524314:JQV524314 JZD524314:KAR524314 KIZ524314:KKN524314 KSV524314:KUJ524314 LCR524314:LEF524314 LMN524314:LOB524314 LWJ524314:LXX524314 MGF524314:MHT524314 MQB524314:MRP524314 MZX524314:NBL524314 NJT524314:NLH524314 NTP524314:NVD524314 ODL524314:OEZ524314 ONH524314:OOV524314 OXD524314:OYR524314 PGZ524314:PIN524314 PQV524314:PSJ524314 QAR524314:QCF524314 QKN524314:QMB524314 QUJ524314:QVX524314 REF524314:RFT524314 ROB524314:RPP524314 RXX524314:RZL524314 SHT524314:SJH524314 SRP524314:STD524314 TBL524314:TCZ524314 TLH524314:TMV524314 TVD524314:TWR524314 UEZ524314:UGN524314 UOV524314:UQJ524314 UYR524314:VAF524314 VIN524314:VKB524314 VSJ524314:VTX524314 WCF524314:WDT524314 WMB524314:WNP524314 WVX524314:WXL524314 P589850:BD589850 JL589850:KZ589850 TH589850:UV589850 ADD589850:AER589850 AMZ589850:AON589850 AWV589850:AYJ589850 BGR589850:BIF589850 BQN589850:BSB589850 CAJ589850:CBX589850 CKF589850:CLT589850 CUB589850:CVP589850 DDX589850:DFL589850 DNT589850:DPH589850 DXP589850:DZD589850 EHL589850:EIZ589850 ERH589850:ESV589850 FBD589850:FCR589850 FKZ589850:FMN589850 FUV589850:FWJ589850 GER589850:GGF589850 GON589850:GQB589850 GYJ589850:GZX589850 HIF589850:HJT589850 HSB589850:HTP589850 IBX589850:IDL589850 ILT589850:INH589850 IVP589850:IXD589850 JFL589850:JGZ589850 JPH589850:JQV589850 JZD589850:KAR589850 KIZ589850:KKN589850 KSV589850:KUJ589850 LCR589850:LEF589850 LMN589850:LOB589850 LWJ589850:LXX589850 MGF589850:MHT589850 MQB589850:MRP589850 MZX589850:NBL589850 NJT589850:NLH589850 NTP589850:NVD589850 ODL589850:OEZ589850 ONH589850:OOV589850 OXD589850:OYR589850 PGZ589850:PIN589850 PQV589850:PSJ589850 QAR589850:QCF589850 QKN589850:QMB589850 QUJ589850:QVX589850 REF589850:RFT589850 ROB589850:RPP589850 RXX589850:RZL589850 SHT589850:SJH589850 SRP589850:STD589850 TBL589850:TCZ589850 TLH589850:TMV589850 TVD589850:TWR589850 UEZ589850:UGN589850 UOV589850:UQJ589850 UYR589850:VAF589850 VIN589850:VKB589850 VSJ589850:VTX589850 WCF589850:WDT589850 WMB589850:WNP589850 WVX589850:WXL589850 P655386:BD655386 JL655386:KZ655386 TH655386:UV655386 ADD655386:AER655386 AMZ655386:AON655386 AWV655386:AYJ655386 BGR655386:BIF655386 BQN655386:BSB655386 CAJ655386:CBX655386 CKF655386:CLT655386 CUB655386:CVP655386 DDX655386:DFL655386 DNT655386:DPH655386 DXP655386:DZD655386 EHL655386:EIZ655386 ERH655386:ESV655386 FBD655386:FCR655386 FKZ655386:FMN655386 FUV655386:FWJ655386 GER655386:GGF655386 GON655386:GQB655386 GYJ655386:GZX655386 HIF655386:HJT655386 HSB655386:HTP655386 IBX655386:IDL655386 ILT655386:INH655386 IVP655386:IXD655386 JFL655386:JGZ655386 JPH655386:JQV655386 JZD655386:KAR655386 KIZ655386:KKN655386 KSV655386:KUJ655386 LCR655386:LEF655386 LMN655386:LOB655386 LWJ655386:LXX655386 MGF655386:MHT655386 MQB655386:MRP655386 MZX655386:NBL655386 NJT655386:NLH655386 NTP655386:NVD655386 ODL655386:OEZ655386 ONH655386:OOV655386 OXD655386:OYR655386 PGZ655386:PIN655386 PQV655386:PSJ655386 QAR655386:QCF655386 QKN655386:QMB655386 QUJ655386:QVX655386 REF655386:RFT655386 ROB655386:RPP655386 RXX655386:RZL655386 SHT655386:SJH655386 SRP655386:STD655386 TBL655386:TCZ655386 TLH655386:TMV655386 TVD655386:TWR655386 UEZ655386:UGN655386 UOV655386:UQJ655386 UYR655386:VAF655386 VIN655386:VKB655386 VSJ655386:VTX655386 WCF655386:WDT655386 WMB655386:WNP655386 WVX655386:WXL655386 P720922:BD720922 JL720922:KZ720922 TH720922:UV720922 ADD720922:AER720922 AMZ720922:AON720922 AWV720922:AYJ720922 BGR720922:BIF720922 BQN720922:BSB720922 CAJ720922:CBX720922 CKF720922:CLT720922 CUB720922:CVP720922 DDX720922:DFL720922 DNT720922:DPH720922 DXP720922:DZD720922 EHL720922:EIZ720922 ERH720922:ESV720922 FBD720922:FCR720922 FKZ720922:FMN720922 FUV720922:FWJ720922 GER720922:GGF720922 GON720922:GQB720922 GYJ720922:GZX720922 HIF720922:HJT720922 HSB720922:HTP720922 IBX720922:IDL720922 ILT720922:INH720922 IVP720922:IXD720922 JFL720922:JGZ720922 JPH720922:JQV720922 JZD720922:KAR720922 KIZ720922:KKN720922 KSV720922:KUJ720922 LCR720922:LEF720922 LMN720922:LOB720922 LWJ720922:LXX720922 MGF720922:MHT720922 MQB720922:MRP720922 MZX720922:NBL720922 NJT720922:NLH720922 NTP720922:NVD720922 ODL720922:OEZ720922 ONH720922:OOV720922 OXD720922:OYR720922 PGZ720922:PIN720922 PQV720922:PSJ720922 QAR720922:QCF720922 QKN720922:QMB720922 QUJ720922:QVX720922 REF720922:RFT720922 ROB720922:RPP720922 RXX720922:RZL720922 SHT720922:SJH720922 SRP720922:STD720922 TBL720922:TCZ720922 TLH720922:TMV720922 TVD720922:TWR720922 UEZ720922:UGN720922 UOV720922:UQJ720922 UYR720922:VAF720922 VIN720922:VKB720922 VSJ720922:VTX720922 WCF720922:WDT720922 WMB720922:WNP720922 WVX720922:WXL720922 P786458:BD786458 JL786458:KZ786458 TH786458:UV786458 ADD786458:AER786458 AMZ786458:AON786458 AWV786458:AYJ786458 BGR786458:BIF786458 BQN786458:BSB786458 CAJ786458:CBX786458 CKF786458:CLT786458 CUB786458:CVP786458 DDX786458:DFL786458 DNT786458:DPH786458 DXP786458:DZD786458 EHL786458:EIZ786458 ERH786458:ESV786458 FBD786458:FCR786458 FKZ786458:FMN786458 FUV786458:FWJ786458 GER786458:GGF786458 GON786458:GQB786458 GYJ786458:GZX786458 HIF786458:HJT786458 HSB786458:HTP786458 IBX786458:IDL786458 ILT786458:INH786458 IVP786458:IXD786458 JFL786458:JGZ786458 JPH786458:JQV786458 JZD786458:KAR786458 KIZ786458:KKN786458 KSV786458:KUJ786458 LCR786458:LEF786458 LMN786458:LOB786458 LWJ786458:LXX786458 MGF786458:MHT786458 MQB786458:MRP786458 MZX786458:NBL786458 NJT786458:NLH786458 NTP786458:NVD786458 ODL786458:OEZ786458 ONH786458:OOV786458 OXD786458:OYR786458 PGZ786458:PIN786458 PQV786458:PSJ786458 QAR786458:QCF786458 QKN786458:QMB786458 QUJ786458:QVX786458 REF786458:RFT786458 ROB786458:RPP786458 RXX786458:RZL786458 SHT786458:SJH786458 SRP786458:STD786458 TBL786458:TCZ786458 TLH786458:TMV786458 TVD786458:TWR786458 UEZ786458:UGN786458 UOV786458:UQJ786458 UYR786458:VAF786458 VIN786458:VKB786458 VSJ786458:VTX786458 WCF786458:WDT786458 WMB786458:WNP786458 WVX786458:WXL786458 P851994:BD851994 JL851994:KZ851994 TH851994:UV851994 ADD851994:AER851994 AMZ851994:AON851994 AWV851994:AYJ851994 BGR851994:BIF851994 BQN851994:BSB851994 CAJ851994:CBX851994 CKF851994:CLT851994 CUB851994:CVP851994 DDX851994:DFL851994 DNT851994:DPH851994 DXP851994:DZD851994 EHL851994:EIZ851994 ERH851994:ESV851994 FBD851994:FCR851994 FKZ851994:FMN851994 FUV851994:FWJ851994 GER851994:GGF851994 GON851994:GQB851994 GYJ851994:GZX851994 HIF851994:HJT851994 HSB851994:HTP851994 IBX851994:IDL851994 ILT851994:INH851994 IVP851994:IXD851994 JFL851994:JGZ851994 JPH851994:JQV851994 JZD851994:KAR851994 KIZ851994:KKN851994 KSV851994:KUJ851994 LCR851994:LEF851994 LMN851994:LOB851994 LWJ851994:LXX851994 MGF851994:MHT851994 MQB851994:MRP851994 MZX851994:NBL851994 NJT851994:NLH851994 NTP851994:NVD851994 ODL851994:OEZ851994 ONH851994:OOV851994 OXD851994:OYR851994 PGZ851994:PIN851994 PQV851994:PSJ851994 QAR851994:QCF851994 QKN851994:QMB851994 QUJ851994:QVX851994 REF851994:RFT851994 ROB851994:RPP851994 RXX851994:RZL851994 SHT851994:SJH851994 SRP851994:STD851994 TBL851994:TCZ851994 TLH851994:TMV851994 TVD851994:TWR851994 UEZ851994:UGN851994 UOV851994:UQJ851994 UYR851994:VAF851994 VIN851994:VKB851994 VSJ851994:VTX851994 WCF851994:WDT851994 WMB851994:WNP851994 WVX851994:WXL851994 P917530:BD917530 JL917530:KZ917530 TH917530:UV917530 ADD917530:AER917530 AMZ917530:AON917530 AWV917530:AYJ917530 BGR917530:BIF917530 BQN917530:BSB917530 CAJ917530:CBX917530 CKF917530:CLT917530 CUB917530:CVP917530 DDX917530:DFL917530 DNT917530:DPH917530 DXP917530:DZD917530 EHL917530:EIZ917530 ERH917530:ESV917530 FBD917530:FCR917530 FKZ917530:FMN917530 FUV917530:FWJ917530 GER917530:GGF917530 GON917530:GQB917530 GYJ917530:GZX917530 HIF917530:HJT917530 HSB917530:HTP917530 IBX917530:IDL917530 ILT917530:INH917530 IVP917530:IXD917530 JFL917530:JGZ917530 JPH917530:JQV917530 JZD917530:KAR917530 KIZ917530:KKN917530 KSV917530:KUJ917530 LCR917530:LEF917530 LMN917530:LOB917530 LWJ917530:LXX917530 MGF917530:MHT917530 MQB917530:MRP917530 MZX917530:NBL917530 NJT917530:NLH917530 NTP917530:NVD917530 ODL917530:OEZ917530 ONH917530:OOV917530 OXD917530:OYR917530 PGZ917530:PIN917530 PQV917530:PSJ917530 QAR917530:QCF917530 QKN917530:QMB917530 QUJ917530:QVX917530 REF917530:RFT917530 ROB917530:RPP917530 RXX917530:RZL917530 SHT917530:SJH917530 SRP917530:STD917530 TBL917530:TCZ917530 TLH917530:TMV917530 TVD917530:TWR917530 UEZ917530:UGN917530 UOV917530:UQJ917530 UYR917530:VAF917530 VIN917530:VKB917530 VSJ917530:VTX917530 WCF917530:WDT917530 WMB917530:WNP917530 WVX917530:WXL917530 P983066:BD983066 JL983066:KZ983066 TH983066:UV983066 ADD983066:AER983066 AMZ983066:AON983066 AWV983066:AYJ983066 BGR983066:BIF983066 BQN983066:BSB983066 CAJ983066:CBX983066 CKF983066:CLT983066 CUB983066:CVP983066 DDX983066:DFL983066 DNT983066:DPH983066 DXP983066:DZD983066 EHL983066:EIZ983066 ERH983066:ESV983066 FBD983066:FCR983066 FKZ983066:FMN983066 FUV983066:FWJ983066 GER983066:GGF983066 GON983066:GQB983066 GYJ983066:GZX983066 HIF983066:HJT983066 HSB983066:HTP983066 IBX983066:IDL983066 ILT983066:INH983066 IVP983066:IXD983066 JFL983066:JGZ983066 JPH983066:JQV983066 JZD983066:KAR983066 KIZ983066:KKN983066 KSV983066:KUJ983066 LCR983066:LEF983066 LMN983066:LOB983066 LWJ983066:LXX983066 MGF983066:MHT983066 MQB983066:MRP983066 MZX983066:NBL983066 NJT983066:NLH983066 NTP983066:NVD983066 ODL983066:OEZ983066 ONH983066:OOV983066 OXD983066:OYR983066 PGZ983066:PIN983066 PQV983066:PSJ983066 QAR983066:QCF983066 QKN983066:QMB983066 QUJ983066:QVX983066 REF983066:RFT983066 ROB983066:RPP983066 RXX983066:RZL983066 SHT983066:SJH983066 SRP983066:STD983066 TBL983066:TCZ983066 TLH983066:TMV983066 TVD983066:TWR983066 UEZ983066:UGN983066 UOV983066:UQJ983066 UYR983066:VAF983066 VIN983066:VKB983066 VSJ983066:VTX983066 WCF983066:WDT983066 WMB983066:WNP983066 WVX983066:WXL983066 WLR983081:WPB983081 JB38:ML38 SX38:WH38 ACT38:AGD38 AMP38:APZ38 AWL38:AZV38 BGH38:BJR38 BQD38:BTN38 BZZ38:CDJ38 CJV38:CNF38 CTR38:CXB38 DDN38:DGX38 DNJ38:DQT38 DXF38:EAP38 EHB38:EKL38 EQX38:EUH38 FAT38:FED38 FKP38:FNZ38 FUL38:FXV38 GEH38:GHR38 GOD38:GRN38 GXZ38:HBJ38 HHV38:HLF38 HRR38:HVB38 IBN38:IEX38 ILJ38:IOT38 IVF38:IYP38 JFB38:JIL38 JOX38:JSH38 JYT38:KCD38 KIP38:KLZ38 KSL38:KVV38 LCH38:LFR38 LMD38:LPN38 LVZ38:LZJ38 MFV38:MJF38 MPR38:MTB38 MZN38:NCX38 NJJ38:NMT38 NTF38:NWP38 ODB38:OGL38 OMX38:OQH38 OWT38:PAD38 PGP38:PJZ38 PQL38:PTV38 QAH38:QDR38 QKD38:QNN38 QTZ38:QXJ38 RDV38:RHF38 RNR38:RRB38 RXN38:SAX38 SHJ38:SKT38 SRF38:SUP38 TBB38:TEL38 TKX38:TOH38 TUT38:TYD38 UEP38:UHZ38 UOL38:URV38 UYH38:VBR38 VID38:VLN38 VRZ38:VVJ38 WBV38:WFF38 WLR38:WPB38 WVN38:WYX38 F65574:CP65574 JB65574:ML65574 SX65574:WH65574 ACT65574:AGD65574 AMP65574:APZ65574 AWL65574:AZV65574 BGH65574:BJR65574 BQD65574:BTN65574 BZZ65574:CDJ65574 CJV65574:CNF65574 CTR65574:CXB65574 DDN65574:DGX65574 DNJ65574:DQT65574 DXF65574:EAP65574 EHB65574:EKL65574 EQX65574:EUH65574 FAT65574:FED65574 FKP65574:FNZ65574 FUL65574:FXV65574 GEH65574:GHR65574 GOD65574:GRN65574 GXZ65574:HBJ65574 HHV65574:HLF65574 HRR65574:HVB65574 IBN65574:IEX65574 ILJ65574:IOT65574 IVF65574:IYP65574 JFB65574:JIL65574 JOX65574:JSH65574 JYT65574:KCD65574 KIP65574:KLZ65574 KSL65574:KVV65574 LCH65574:LFR65574 LMD65574:LPN65574 LVZ65574:LZJ65574 MFV65574:MJF65574 MPR65574:MTB65574 MZN65574:NCX65574 NJJ65574:NMT65574 NTF65574:NWP65574 ODB65574:OGL65574 OMX65574:OQH65574 OWT65574:PAD65574 PGP65574:PJZ65574 PQL65574:PTV65574 QAH65574:QDR65574 QKD65574:QNN65574 QTZ65574:QXJ65574 RDV65574:RHF65574 RNR65574:RRB65574 RXN65574:SAX65574 SHJ65574:SKT65574 SRF65574:SUP65574 TBB65574:TEL65574 TKX65574:TOH65574 TUT65574:TYD65574 UEP65574:UHZ65574 UOL65574:URV65574 UYH65574:VBR65574 VID65574:VLN65574 VRZ65574:VVJ65574 WBV65574:WFF65574 WLR65574:WPB65574 WVN65574:WYX65574 F131110:CP131110 JB131110:ML131110 SX131110:WH131110 ACT131110:AGD131110 AMP131110:APZ131110 AWL131110:AZV131110 BGH131110:BJR131110 BQD131110:BTN131110 BZZ131110:CDJ131110 CJV131110:CNF131110 CTR131110:CXB131110 DDN131110:DGX131110 DNJ131110:DQT131110 DXF131110:EAP131110 EHB131110:EKL131110 EQX131110:EUH131110 FAT131110:FED131110 FKP131110:FNZ131110 FUL131110:FXV131110 GEH131110:GHR131110 GOD131110:GRN131110 GXZ131110:HBJ131110 HHV131110:HLF131110 HRR131110:HVB131110 IBN131110:IEX131110 ILJ131110:IOT131110 IVF131110:IYP131110 JFB131110:JIL131110 JOX131110:JSH131110 JYT131110:KCD131110 KIP131110:KLZ131110 KSL131110:KVV131110 LCH131110:LFR131110 LMD131110:LPN131110 LVZ131110:LZJ131110 MFV131110:MJF131110 MPR131110:MTB131110 MZN131110:NCX131110 NJJ131110:NMT131110 NTF131110:NWP131110 ODB131110:OGL131110 OMX131110:OQH131110 OWT131110:PAD131110 PGP131110:PJZ131110 PQL131110:PTV131110 QAH131110:QDR131110 QKD131110:QNN131110 QTZ131110:QXJ131110 RDV131110:RHF131110 RNR131110:RRB131110 RXN131110:SAX131110 SHJ131110:SKT131110 SRF131110:SUP131110 TBB131110:TEL131110 TKX131110:TOH131110 TUT131110:TYD131110 UEP131110:UHZ131110 UOL131110:URV131110 UYH131110:VBR131110 VID131110:VLN131110 VRZ131110:VVJ131110 WBV131110:WFF131110 WLR131110:WPB131110 WVN131110:WYX131110 F196646:CP196646 JB196646:ML196646 SX196646:WH196646 ACT196646:AGD196646 AMP196646:APZ196646 AWL196646:AZV196646 BGH196646:BJR196646 BQD196646:BTN196646 BZZ196646:CDJ196646 CJV196646:CNF196646 CTR196646:CXB196646 DDN196646:DGX196646 DNJ196646:DQT196646 DXF196646:EAP196646 EHB196646:EKL196646 EQX196646:EUH196646 FAT196646:FED196646 FKP196646:FNZ196646 FUL196646:FXV196646 GEH196646:GHR196646 GOD196646:GRN196646 GXZ196646:HBJ196646 HHV196646:HLF196646 HRR196646:HVB196646 IBN196646:IEX196646 ILJ196646:IOT196646 IVF196646:IYP196646 JFB196646:JIL196646 JOX196646:JSH196646 JYT196646:KCD196646 KIP196646:KLZ196646 KSL196646:KVV196646 LCH196646:LFR196646 LMD196646:LPN196646 LVZ196646:LZJ196646 MFV196646:MJF196646 MPR196646:MTB196646 MZN196646:NCX196646 NJJ196646:NMT196646 NTF196646:NWP196646 ODB196646:OGL196646 OMX196646:OQH196646 OWT196646:PAD196646 PGP196646:PJZ196646 PQL196646:PTV196646 QAH196646:QDR196646 QKD196646:QNN196646 QTZ196646:QXJ196646 RDV196646:RHF196646 RNR196646:RRB196646 RXN196646:SAX196646 SHJ196646:SKT196646 SRF196646:SUP196646 TBB196646:TEL196646 TKX196646:TOH196646 TUT196646:TYD196646 UEP196646:UHZ196646 UOL196646:URV196646 UYH196646:VBR196646 VID196646:VLN196646 VRZ196646:VVJ196646 WBV196646:WFF196646 WLR196646:WPB196646 WVN196646:WYX196646 F262182:CP262182 JB262182:ML262182 SX262182:WH262182 ACT262182:AGD262182 AMP262182:APZ262182 AWL262182:AZV262182 BGH262182:BJR262182 BQD262182:BTN262182 BZZ262182:CDJ262182 CJV262182:CNF262182 CTR262182:CXB262182 DDN262182:DGX262182 DNJ262182:DQT262182 DXF262182:EAP262182 EHB262182:EKL262182 EQX262182:EUH262182 FAT262182:FED262182 FKP262182:FNZ262182 FUL262182:FXV262182 GEH262182:GHR262182 GOD262182:GRN262182 GXZ262182:HBJ262182 HHV262182:HLF262182 HRR262182:HVB262182 IBN262182:IEX262182 ILJ262182:IOT262182 IVF262182:IYP262182 JFB262182:JIL262182 JOX262182:JSH262182 JYT262182:KCD262182 KIP262182:KLZ262182 KSL262182:KVV262182 LCH262182:LFR262182 LMD262182:LPN262182 LVZ262182:LZJ262182 MFV262182:MJF262182 MPR262182:MTB262182 MZN262182:NCX262182 NJJ262182:NMT262182 NTF262182:NWP262182 ODB262182:OGL262182 OMX262182:OQH262182 OWT262182:PAD262182 PGP262182:PJZ262182 PQL262182:PTV262182 QAH262182:QDR262182 QKD262182:QNN262182 QTZ262182:QXJ262182 RDV262182:RHF262182 RNR262182:RRB262182 RXN262182:SAX262182 SHJ262182:SKT262182 SRF262182:SUP262182 TBB262182:TEL262182 TKX262182:TOH262182 TUT262182:TYD262182 UEP262182:UHZ262182 UOL262182:URV262182 UYH262182:VBR262182 VID262182:VLN262182 VRZ262182:VVJ262182 WBV262182:WFF262182 WLR262182:WPB262182 WVN262182:WYX262182 F327718:CP327718 JB327718:ML327718 SX327718:WH327718 ACT327718:AGD327718 AMP327718:APZ327718 AWL327718:AZV327718 BGH327718:BJR327718 BQD327718:BTN327718 BZZ327718:CDJ327718 CJV327718:CNF327718 CTR327718:CXB327718 DDN327718:DGX327718 DNJ327718:DQT327718 DXF327718:EAP327718 EHB327718:EKL327718 EQX327718:EUH327718 FAT327718:FED327718 FKP327718:FNZ327718 FUL327718:FXV327718 GEH327718:GHR327718 GOD327718:GRN327718 GXZ327718:HBJ327718 HHV327718:HLF327718 HRR327718:HVB327718 IBN327718:IEX327718 ILJ327718:IOT327718 IVF327718:IYP327718 JFB327718:JIL327718 JOX327718:JSH327718 JYT327718:KCD327718 KIP327718:KLZ327718 KSL327718:KVV327718 LCH327718:LFR327718 LMD327718:LPN327718 LVZ327718:LZJ327718 MFV327718:MJF327718 MPR327718:MTB327718 MZN327718:NCX327718 NJJ327718:NMT327718 NTF327718:NWP327718 ODB327718:OGL327718 OMX327718:OQH327718 OWT327718:PAD327718 PGP327718:PJZ327718 PQL327718:PTV327718 QAH327718:QDR327718 QKD327718:QNN327718 QTZ327718:QXJ327718 RDV327718:RHF327718 RNR327718:RRB327718 RXN327718:SAX327718 SHJ327718:SKT327718 SRF327718:SUP327718 TBB327718:TEL327718 TKX327718:TOH327718 TUT327718:TYD327718 UEP327718:UHZ327718 UOL327718:URV327718 UYH327718:VBR327718 VID327718:VLN327718 VRZ327718:VVJ327718 WBV327718:WFF327718 WLR327718:WPB327718 WVN327718:WYX327718 F393254:CP393254 JB393254:ML393254 SX393254:WH393254 ACT393254:AGD393254 AMP393254:APZ393254 AWL393254:AZV393254 BGH393254:BJR393254 BQD393254:BTN393254 BZZ393254:CDJ393254 CJV393254:CNF393254 CTR393254:CXB393254 DDN393254:DGX393254 DNJ393254:DQT393254 DXF393254:EAP393254 EHB393254:EKL393254 EQX393254:EUH393254 FAT393254:FED393254 FKP393254:FNZ393254 FUL393254:FXV393254 GEH393254:GHR393254 GOD393254:GRN393254 GXZ393254:HBJ393254 HHV393254:HLF393254 HRR393254:HVB393254 IBN393254:IEX393254 ILJ393254:IOT393254 IVF393254:IYP393254 JFB393254:JIL393254 JOX393254:JSH393254 JYT393254:KCD393254 KIP393254:KLZ393254 KSL393254:KVV393254 LCH393254:LFR393254 LMD393254:LPN393254 LVZ393254:LZJ393254 MFV393254:MJF393254 MPR393254:MTB393254 MZN393254:NCX393254 NJJ393254:NMT393254 NTF393254:NWP393254 ODB393254:OGL393254 OMX393254:OQH393254 OWT393254:PAD393254 PGP393254:PJZ393254 PQL393254:PTV393254 QAH393254:QDR393254 QKD393254:QNN393254 QTZ393254:QXJ393254 RDV393254:RHF393254 RNR393254:RRB393254 RXN393254:SAX393254 SHJ393254:SKT393254 SRF393254:SUP393254 TBB393254:TEL393254 TKX393254:TOH393254 TUT393254:TYD393254 UEP393254:UHZ393254 UOL393254:URV393254 UYH393254:VBR393254 VID393254:VLN393254 VRZ393254:VVJ393254 WBV393254:WFF393254 WLR393254:WPB393254 WVN393254:WYX393254 F458790:CP458790 JB458790:ML458790 SX458790:WH458790 ACT458790:AGD458790 AMP458790:APZ458790 AWL458790:AZV458790 BGH458790:BJR458790 BQD458790:BTN458790 BZZ458790:CDJ458790 CJV458790:CNF458790 CTR458790:CXB458790 DDN458790:DGX458790 DNJ458790:DQT458790 DXF458790:EAP458790 EHB458790:EKL458790 EQX458790:EUH458790 FAT458790:FED458790 FKP458790:FNZ458790 FUL458790:FXV458790 GEH458790:GHR458790 GOD458790:GRN458790 GXZ458790:HBJ458790 HHV458790:HLF458790 HRR458790:HVB458790 IBN458790:IEX458790 ILJ458790:IOT458790 IVF458790:IYP458790 JFB458790:JIL458790 JOX458790:JSH458790 JYT458790:KCD458790 KIP458790:KLZ458790 KSL458790:KVV458790 LCH458790:LFR458790 LMD458790:LPN458790 LVZ458790:LZJ458790 MFV458790:MJF458790 MPR458790:MTB458790 MZN458790:NCX458790 NJJ458790:NMT458790 NTF458790:NWP458790 ODB458790:OGL458790 OMX458790:OQH458790 OWT458790:PAD458790 PGP458790:PJZ458790 PQL458790:PTV458790 QAH458790:QDR458790 QKD458790:QNN458790 QTZ458790:QXJ458790 RDV458790:RHF458790 RNR458790:RRB458790 RXN458790:SAX458790 SHJ458790:SKT458790 SRF458790:SUP458790 TBB458790:TEL458790 TKX458790:TOH458790 TUT458790:TYD458790 UEP458790:UHZ458790 UOL458790:URV458790 UYH458790:VBR458790 VID458790:VLN458790 VRZ458790:VVJ458790 WBV458790:WFF458790 WLR458790:WPB458790 WVN458790:WYX458790 F524326:CP524326 JB524326:ML524326 SX524326:WH524326 ACT524326:AGD524326 AMP524326:APZ524326 AWL524326:AZV524326 BGH524326:BJR524326 BQD524326:BTN524326 BZZ524326:CDJ524326 CJV524326:CNF524326 CTR524326:CXB524326 DDN524326:DGX524326 DNJ524326:DQT524326 DXF524326:EAP524326 EHB524326:EKL524326 EQX524326:EUH524326 FAT524326:FED524326 FKP524326:FNZ524326 FUL524326:FXV524326 GEH524326:GHR524326 GOD524326:GRN524326 GXZ524326:HBJ524326 HHV524326:HLF524326 HRR524326:HVB524326 IBN524326:IEX524326 ILJ524326:IOT524326 IVF524326:IYP524326 JFB524326:JIL524326 JOX524326:JSH524326 JYT524326:KCD524326 KIP524326:KLZ524326 KSL524326:KVV524326 LCH524326:LFR524326 LMD524326:LPN524326 LVZ524326:LZJ524326 MFV524326:MJF524326 MPR524326:MTB524326 MZN524326:NCX524326 NJJ524326:NMT524326 NTF524326:NWP524326 ODB524326:OGL524326 OMX524326:OQH524326 OWT524326:PAD524326 PGP524326:PJZ524326 PQL524326:PTV524326 QAH524326:QDR524326 QKD524326:QNN524326 QTZ524326:QXJ524326 RDV524326:RHF524326 RNR524326:RRB524326 RXN524326:SAX524326 SHJ524326:SKT524326 SRF524326:SUP524326 TBB524326:TEL524326 TKX524326:TOH524326 TUT524326:TYD524326 UEP524326:UHZ524326 UOL524326:URV524326 UYH524326:VBR524326 VID524326:VLN524326 VRZ524326:VVJ524326 WBV524326:WFF524326 WLR524326:WPB524326 WVN524326:WYX524326 F589862:CP589862 JB589862:ML589862 SX589862:WH589862 ACT589862:AGD589862 AMP589862:APZ589862 AWL589862:AZV589862 BGH589862:BJR589862 BQD589862:BTN589862 BZZ589862:CDJ589862 CJV589862:CNF589862 CTR589862:CXB589862 DDN589862:DGX589862 DNJ589862:DQT589862 DXF589862:EAP589862 EHB589862:EKL589862 EQX589862:EUH589862 FAT589862:FED589862 FKP589862:FNZ589862 FUL589862:FXV589862 GEH589862:GHR589862 GOD589862:GRN589862 GXZ589862:HBJ589862 HHV589862:HLF589862 HRR589862:HVB589862 IBN589862:IEX589862 ILJ589862:IOT589862 IVF589862:IYP589862 JFB589862:JIL589862 JOX589862:JSH589862 JYT589862:KCD589862 KIP589862:KLZ589862 KSL589862:KVV589862 LCH589862:LFR589862 LMD589862:LPN589862 LVZ589862:LZJ589862 MFV589862:MJF589862 MPR589862:MTB589862 MZN589862:NCX589862 NJJ589862:NMT589862 NTF589862:NWP589862 ODB589862:OGL589862 OMX589862:OQH589862 OWT589862:PAD589862 PGP589862:PJZ589862 PQL589862:PTV589862 QAH589862:QDR589862 QKD589862:QNN589862 QTZ589862:QXJ589862 RDV589862:RHF589862 RNR589862:RRB589862 RXN589862:SAX589862 SHJ589862:SKT589862 SRF589862:SUP589862 TBB589862:TEL589862 TKX589862:TOH589862 TUT589862:TYD589862 UEP589862:UHZ589862 UOL589862:URV589862 UYH589862:VBR589862 VID589862:VLN589862 VRZ589862:VVJ589862 WBV589862:WFF589862 WLR589862:WPB589862 WVN589862:WYX589862 F655398:CP655398 JB655398:ML655398 SX655398:WH655398 ACT655398:AGD655398 AMP655398:APZ655398 AWL655398:AZV655398 BGH655398:BJR655398 BQD655398:BTN655398 BZZ655398:CDJ655398 CJV655398:CNF655398 CTR655398:CXB655398 DDN655398:DGX655398 DNJ655398:DQT655398 DXF655398:EAP655398 EHB655398:EKL655398 EQX655398:EUH655398 FAT655398:FED655398 FKP655398:FNZ655398 FUL655398:FXV655398 GEH655398:GHR655398 GOD655398:GRN655398 GXZ655398:HBJ655398 HHV655398:HLF655398 HRR655398:HVB655398 IBN655398:IEX655398 ILJ655398:IOT655398 IVF655398:IYP655398 JFB655398:JIL655398 JOX655398:JSH655398 JYT655398:KCD655398 KIP655398:KLZ655398 KSL655398:KVV655398 LCH655398:LFR655398 LMD655398:LPN655398 LVZ655398:LZJ655398 MFV655398:MJF655398 MPR655398:MTB655398 MZN655398:NCX655398 NJJ655398:NMT655398 NTF655398:NWP655398 ODB655398:OGL655398 OMX655398:OQH655398 OWT655398:PAD655398 PGP655398:PJZ655398 PQL655398:PTV655398 QAH655398:QDR655398 QKD655398:QNN655398 QTZ655398:QXJ655398 RDV655398:RHF655398 RNR655398:RRB655398 RXN655398:SAX655398 SHJ655398:SKT655398 SRF655398:SUP655398 TBB655398:TEL655398 TKX655398:TOH655398 TUT655398:TYD655398 UEP655398:UHZ655398 UOL655398:URV655398 UYH655398:VBR655398 VID655398:VLN655398 VRZ655398:VVJ655398 WBV655398:WFF655398 WLR655398:WPB655398 WVN655398:WYX655398 F720934:CP720934 JB720934:ML720934 SX720934:WH720934 ACT720934:AGD720934 AMP720934:APZ720934 AWL720934:AZV720934 BGH720934:BJR720934 BQD720934:BTN720934 BZZ720934:CDJ720934 CJV720934:CNF720934 CTR720934:CXB720934 DDN720934:DGX720934 DNJ720934:DQT720934 DXF720934:EAP720934 EHB720934:EKL720934 EQX720934:EUH720934 FAT720934:FED720934 FKP720934:FNZ720934 FUL720934:FXV720934 GEH720934:GHR720934 GOD720934:GRN720934 GXZ720934:HBJ720934 HHV720934:HLF720934 HRR720934:HVB720934 IBN720934:IEX720934 ILJ720934:IOT720934 IVF720934:IYP720934 JFB720934:JIL720934 JOX720934:JSH720934 JYT720934:KCD720934 KIP720934:KLZ720934 KSL720934:KVV720934 LCH720934:LFR720934 LMD720934:LPN720934 LVZ720934:LZJ720934 MFV720934:MJF720934 MPR720934:MTB720934 MZN720934:NCX720934 NJJ720934:NMT720934 NTF720934:NWP720934 ODB720934:OGL720934 OMX720934:OQH720934 OWT720934:PAD720934 PGP720934:PJZ720934 PQL720934:PTV720934 QAH720934:QDR720934 QKD720934:QNN720934 QTZ720934:QXJ720934 RDV720934:RHF720934 RNR720934:RRB720934 RXN720934:SAX720934 SHJ720934:SKT720934 SRF720934:SUP720934 TBB720934:TEL720934 TKX720934:TOH720934 TUT720934:TYD720934 UEP720934:UHZ720934 UOL720934:URV720934 UYH720934:VBR720934 VID720934:VLN720934 VRZ720934:VVJ720934 WBV720934:WFF720934 WLR720934:WPB720934 WVN720934:WYX720934 F786470:CP786470 JB786470:ML786470 SX786470:WH786470 ACT786470:AGD786470 AMP786470:APZ786470 AWL786470:AZV786470 BGH786470:BJR786470 BQD786470:BTN786470 BZZ786470:CDJ786470 CJV786470:CNF786470 CTR786470:CXB786470 DDN786470:DGX786470 DNJ786470:DQT786470 DXF786470:EAP786470 EHB786470:EKL786470 EQX786470:EUH786470 FAT786470:FED786470 FKP786470:FNZ786470 FUL786470:FXV786470 GEH786470:GHR786470 GOD786470:GRN786470 GXZ786470:HBJ786470 HHV786470:HLF786470 HRR786470:HVB786470 IBN786470:IEX786470 ILJ786470:IOT786470 IVF786470:IYP786470 JFB786470:JIL786470 JOX786470:JSH786470 JYT786470:KCD786470 KIP786470:KLZ786470 KSL786470:KVV786470 LCH786470:LFR786470 LMD786470:LPN786470 LVZ786470:LZJ786470 MFV786470:MJF786470 MPR786470:MTB786470 MZN786470:NCX786470 NJJ786470:NMT786470 NTF786470:NWP786470 ODB786470:OGL786470 OMX786470:OQH786470 OWT786470:PAD786470 PGP786470:PJZ786470 PQL786470:PTV786470 QAH786470:QDR786470 QKD786470:QNN786470 QTZ786470:QXJ786470 RDV786470:RHF786470 RNR786470:RRB786470 RXN786470:SAX786470 SHJ786470:SKT786470 SRF786470:SUP786470 TBB786470:TEL786470 TKX786470:TOH786470 TUT786470:TYD786470 UEP786470:UHZ786470 UOL786470:URV786470 UYH786470:VBR786470 VID786470:VLN786470 VRZ786470:VVJ786470 WBV786470:WFF786470 WLR786470:WPB786470 WVN786470:WYX786470 F852006:CP852006 JB852006:ML852006 SX852006:WH852006 ACT852006:AGD852006 AMP852006:APZ852006 AWL852006:AZV852006 BGH852006:BJR852006 BQD852006:BTN852006 BZZ852006:CDJ852006 CJV852006:CNF852006 CTR852006:CXB852006 DDN852006:DGX852006 DNJ852006:DQT852006 DXF852006:EAP852006 EHB852006:EKL852006 EQX852006:EUH852006 FAT852006:FED852006 FKP852006:FNZ852006 FUL852006:FXV852006 GEH852006:GHR852006 GOD852006:GRN852006 GXZ852006:HBJ852006 HHV852006:HLF852006 HRR852006:HVB852006 IBN852006:IEX852006 ILJ852006:IOT852006 IVF852006:IYP852006 JFB852006:JIL852006 JOX852006:JSH852006 JYT852006:KCD852006 KIP852006:KLZ852006 KSL852006:KVV852006 LCH852006:LFR852006 LMD852006:LPN852006 LVZ852006:LZJ852006 MFV852006:MJF852006 MPR852006:MTB852006 MZN852006:NCX852006 NJJ852006:NMT852006 NTF852006:NWP852006 ODB852006:OGL852006 OMX852006:OQH852006 OWT852006:PAD852006 PGP852006:PJZ852006 PQL852006:PTV852006 QAH852006:QDR852006 QKD852006:QNN852006 QTZ852006:QXJ852006 RDV852006:RHF852006 RNR852006:RRB852006 RXN852006:SAX852006 SHJ852006:SKT852006 SRF852006:SUP852006 TBB852006:TEL852006 TKX852006:TOH852006 TUT852006:TYD852006 UEP852006:UHZ852006 UOL852006:URV852006 UYH852006:VBR852006 VID852006:VLN852006 VRZ852006:VVJ852006 WBV852006:WFF852006 WLR852006:WPB852006 WVN852006:WYX852006 F917542:CP917542 JB917542:ML917542 SX917542:WH917542 ACT917542:AGD917542 AMP917542:APZ917542 AWL917542:AZV917542 BGH917542:BJR917542 BQD917542:BTN917542 BZZ917542:CDJ917542 CJV917542:CNF917542 CTR917542:CXB917542 DDN917542:DGX917542 DNJ917542:DQT917542 DXF917542:EAP917542 EHB917542:EKL917542 EQX917542:EUH917542 FAT917542:FED917542 FKP917542:FNZ917542 FUL917542:FXV917542 GEH917542:GHR917542 GOD917542:GRN917542 GXZ917542:HBJ917542 HHV917542:HLF917542 HRR917542:HVB917542 IBN917542:IEX917542 ILJ917542:IOT917542 IVF917542:IYP917542 JFB917542:JIL917542 JOX917542:JSH917542 JYT917542:KCD917542 KIP917542:KLZ917542 KSL917542:KVV917542 LCH917542:LFR917542 LMD917542:LPN917542 LVZ917542:LZJ917542 MFV917542:MJF917542 MPR917542:MTB917542 MZN917542:NCX917542 NJJ917542:NMT917542 NTF917542:NWP917542 ODB917542:OGL917542 OMX917542:OQH917542 OWT917542:PAD917542 PGP917542:PJZ917542 PQL917542:PTV917542 QAH917542:QDR917542 QKD917542:QNN917542 QTZ917542:QXJ917542 RDV917542:RHF917542 RNR917542:RRB917542 RXN917542:SAX917542 SHJ917542:SKT917542 SRF917542:SUP917542 TBB917542:TEL917542 TKX917542:TOH917542 TUT917542:TYD917542 UEP917542:UHZ917542 UOL917542:URV917542 UYH917542:VBR917542 VID917542:VLN917542 VRZ917542:VVJ917542 WBV917542:WFF917542 WLR917542:WPB917542 WVN917542:WYX917542 F983078:CP983078 JB983078:ML983078 SX983078:WH983078 ACT983078:AGD983078 AMP983078:APZ983078 AWL983078:AZV983078 BGH983078:BJR983078 BQD983078:BTN983078 BZZ983078:CDJ983078 CJV983078:CNF983078 CTR983078:CXB983078 DDN983078:DGX983078 DNJ983078:DQT983078 DXF983078:EAP983078 EHB983078:EKL983078 EQX983078:EUH983078 FAT983078:FED983078 FKP983078:FNZ983078 FUL983078:FXV983078 GEH983078:GHR983078 GOD983078:GRN983078 GXZ983078:HBJ983078 HHV983078:HLF983078 HRR983078:HVB983078 IBN983078:IEX983078 ILJ983078:IOT983078 IVF983078:IYP983078 JFB983078:JIL983078 JOX983078:JSH983078 JYT983078:KCD983078 KIP983078:KLZ983078 KSL983078:KVV983078 LCH983078:LFR983078 LMD983078:LPN983078 LVZ983078:LZJ983078 MFV983078:MJF983078 MPR983078:MTB983078 MZN983078:NCX983078 NJJ983078:NMT983078 NTF983078:NWP983078 ODB983078:OGL983078 OMX983078:OQH983078 OWT983078:PAD983078 PGP983078:PJZ983078 PQL983078:PTV983078 QAH983078:QDR983078 QKD983078:QNN983078 QTZ983078:QXJ983078 RDV983078:RHF983078 RNR983078:RRB983078 RXN983078:SAX983078 SHJ983078:SKT983078 SRF983078:SUP983078 TBB983078:TEL983078 TKX983078:TOH983078 TUT983078:TYD983078 UEP983078:UHZ983078 UOL983078:URV983078 UYH983078:VBR983078 VID983078:VLN983078 VRZ983078:VVJ983078 WBV983078:WFF983078 WLR983078:WPB983078 WVN983078:WYX983078 WVN983081:WYX983081 JB41:ML41 SX41:WH41 ACT41:AGD41 AMP41:APZ41 AWL41:AZV41 BGH41:BJR41 BQD41:BTN41 BZZ41:CDJ41 CJV41:CNF41 CTR41:CXB41 DDN41:DGX41 DNJ41:DQT41 DXF41:EAP41 EHB41:EKL41 EQX41:EUH41 FAT41:FED41 FKP41:FNZ41 FUL41:FXV41 GEH41:GHR41 GOD41:GRN41 GXZ41:HBJ41 HHV41:HLF41 HRR41:HVB41 IBN41:IEX41 ILJ41:IOT41 IVF41:IYP41 JFB41:JIL41 JOX41:JSH41 JYT41:KCD41 KIP41:KLZ41 KSL41:KVV41 LCH41:LFR41 LMD41:LPN41 LVZ41:LZJ41 MFV41:MJF41 MPR41:MTB41 MZN41:NCX41 NJJ41:NMT41 NTF41:NWP41 ODB41:OGL41 OMX41:OQH41 OWT41:PAD41 PGP41:PJZ41 PQL41:PTV41 QAH41:QDR41 QKD41:QNN41 QTZ41:QXJ41 RDV41:RHF41 RNR41:RRB41 RXN41:SAX41 SHJ41:SKT41 SRF41:SUP41 TBB41:TEL41 TKX41:TOH41 TUT41:TYD41 UEP41:UHZ41 UOL41:URV41 UYH41:VBR41 VID41:VLN41 VRZ41:VVJ41 WBV41:WFF41 WLR41:WPB41 WVN41:WYX41 F65577:CP65577 JB65577:ML65577 SX65577:WH65577 ACT65577:AGD65577 AMP65577:APZ65577 AWL65577:AZV65577 BGH65577:BJR65577 BQD65577:BTN65577 BZZ65577:CDJ65577 CJV65577:CNF65577 CTR65577:CXB65577 DDN65577:DGX65577 DNJ65577:DQT65577 DXF65577:EAP65577 EHB65577:EKL65577 EQX65577:EUH65577 FAT65577:FED65577 FKP65577:FNZ65577 FUL65577:FXV65577 GEH65577:GHR65577 GOD65577:GRN65577 GXZ65577:HBJ65577 HHV65577:HLF65577 HRR65577:HVB65577 IBN65577:IEX65577 ILJ65577:IOT65577 IVF65577:IYP65577 JFB65577:JIL65577 JOX65577:JSH65577 JYT65577:KCD65577 KIP65577:KLZ65577 KSL65577:KVV65577 LCH65577:LFR65577 LMD65577:LPN65577 LVZ65577:LZJ65577 MFV65577:MJF65577 MPR65577:MTB65577 MZN65577:NCX65577 NJJ65577:NMT65577 NTF65577:NWP65577 ODB65577:OGL65577 OMX65577:OQH65577 OWT65577:PAD65577 PGP65577:PJZ65577 PQL65577:PTV65577 QAH65577:QDR65577 QKD65577:QNN65577 QTZ65577:QXJ65577 RDV65577:RHF65577 RNR65577:RRB65577 RXN65577:SAX65577 SHJ65577:SKT65577 SRF65577:SUP65577 TBB65577:TEL65577 TKX65577:TOH65577 TUT65577:TYD65577 UEP65577:UHZ65577 UOL65577:URV65577 UYH65577:VBR65577 VID65577:VLN65577 VRZ65577:VVJ65577 WBV65577:WFF65577 WLR65577:WPB65577 WVN65577:WYX65577 F131113:CP131113 JB131113:ML131113 SX131113:WH131113 ACT131113:AGD131113 AMP131113:APZ131113 AWL131113:AZV131113 BGH131113:BJR131113 BQD131113:BTN131113 BZZ131113:CDJ131113 CJV131113:CNF131113 CTR131113:CXB131113 DDN131113:DGX131113 DNJ131113:DQT131113 DXF131113:EAP131113 EHB131113:EKL131113 EQX131113:EUH131113 FAT131113:FED131113 FKP131113:FNZ131113 FUL131113:FXV131113 GEH131113:GHR131113 GOD131113:GRN131113 GXZ131113:HBJ131113 HHV131113:HLF131113 HRR131113:HVB131113 IBN131113:IEX131113 ILJ131113:IOT131113 IVF131113:IYP131113 JFB131113:JIL131113 JOX131113:JSH131113 JYT131113:KCD131113 KIP131113:KLZ131113 KSL131113:KVV131113 LCH131113:LFR131113 LMD131113:LPN131113 LVZ131113:LZJ131113 MFV131113:MJF131113 MPR131113:MTB131113 MZN131113:NCX131113 NJJ131113:NMT131113 NTF131113:NWP131113 ODB131113:OGL131113 OMX131113:OQH131113 OWT131113:PAD131113 PGP131113:PJZ131113 PQL131113:PTV131113 QAH131113:QDR131113 QKD131113:QNN131113 QTZ131113:QXJ131113 RDV131113:RHF131113 RNR131113:RRB131113 RXN131113:SAX131113 SHJ131113:SKT131113 SRF131113:SUP131113 TBB131113:TEL131113 TKX131113:TOH131113 TUT131113:TYD131113 UEP131113:UHZ131113 UOL131113:URV131113 UYH131113:VBR131113 VID131113:VLN131113 VRZ131113:VVJ131113 WBV131113:WFF131113 WLR131113:WPB131113 WVN131113:WYX131113 F196649:CP196649 JB196649:ML196649 SX196649:WH196649 ACT196649:AGD196649 AMP196649:APZ196649 AWL196649:AZV196649 BGH196649:BJR196649 BQD196649:BTN196649 BZZ196649:CDJ196649 CJV196649:CNF196649 CTR196649:CXB196649 DDN196649:DGX196649 DNJ196649:DQT196649 DXF196649:EAP196649 EHB196649:EKL196649 EQX196649:EUH196649 FAT196649:FED196649 FKP196649:FNZ196649 FUL196649:FXV196649 GEH196649:GHR196649 GOD196649:GRN196649 GXZ196649:HBJ196649 HHV196649:HLF196649 HRR196649:HVB196649 IBN196649:IEX196649 ILJ196649:IOT196649 IVF196649:IYP196649 JFB196649:JIL196649 JOX196649:JSH196649 JYT196649:KCD196649 KIP196649:KLZ196649 KSL196649:KVV196649 LCH196649:LFR196649 LMD196649:LPN196649 LVZ196649:LZJ196649 MFV196649:MJF196649 MPR196649:MTB196649 MZN196649:NCX196649 NJJ196649:NMT196649 NTF196649:NWP196649 ODB196649:OGL196649 OMX196649:OQH196649 OWT196649:PAD196649 PGP196649:PJZ196649 PQL196649:PTV196649 QAH196649:QDR196649 QKD196649:QNN196649 QTZ196649:QXJ196649 RDV196649:RHF196649 RNR196649:RRB196649 RXN196649:SAX196649 SHJ196649:SKT196649 SRF196649:SUP196649 TBB196649:TEL196649 TKX196649:TOH196649 TUT196649:TYD196649 UEP196649:UHZ196649 UOL196649:URV196649 UYH196649:VBR196649 VID196649:VLN196649 VRZ196649:VVJ196649 WBV196649:WFF196649 WLR196649:WPB196649 WVN196649:WYX196649 F262185:CP262185 JB262185:ML262185 SX262185:WH262185 ACT262185:AGD262185 AMP262185:APZ262185 AWL262185:AZV262185 BGH262185:BJR262185 BQD262185:BTN262185 BZZ262185:CDJ262185 CJV262185:CNF262185 CTR262185:CXB262185 DDN262185:DGX262185 DNJ262185:DQT262185 DXF262185:EAP262185 EHB262185:EKL262185 EQX262185:EUH262185 FAT262185:FED262185 FKP262185:FNZ262185 FUL262185:FXV262185 GEH262185:GHR262185 GOD262185:GRN262185 GXZ262185:HBJ262185 HHV262185:HLF262185 HRR262185:HVB262185 IBN262185:IEX262185 ILJ262185:IOT262185 IVF262185:IYP262185 JFB262185:JIL262185 JOX262185:JSH262185 JYT262185:KCD262185 KIP262185:KLZ262185 KSL262185:KVV262185 LCH262185:LFR262185 LMD262185:LPN262185 LVZ262185:LZJ262185 MFV262185:MJF262185 MPR262185:MTB262185 MZN262185:NCX262185 NJJ262185:NMT262185 NTF262185:NWP262185 ODB262185:OGL262185 OMX262185:OQH262185 OWT262185:PAD262185 PGP262185:PJZ262185 PQL262185:PTV262185 QAH262185:QDR262185 QKD262185:QNN262185 QTZ262185:QXJ262185 RDV262185:RHF262185 RNR262185:RRB262185 RXN262185:SAX262185 SHJ262185:SKT262185 SRF262185:SUP262185 TBB262185:TEL262185 TKX262185:TOH262185 TUT262185:TYD262185 UEP262185:UHZ262185 UOL262185:URV262185 UYH262185:VBR262185 VID262185:VLN262185 VRZ262185:VVJ262185 WBV262185:WFF262185 WLR262185:WPB262185 WVN262185:WYX262185 F327721:CP327721 JB327721:ML327721 SX327721:WH327721 ACT327721:AGD327721 AMP327721:APZ327721 AWL327721:AZV327721 BGH327721:BJR327721 BQD327721:BTN327721 BZZ327721:CDJ327721 CJV327721:CNF327721 CTR327721:CXB327721 DDN327721:DGX327721 DNJ327721:DQT327721 DXF327721:EAP327721 EHB327721:EKL327721 EQX327721:EUH327721 FAT327721:FED327721 FKP327721:FNZ327721 FUL327721:FXV327721 GEH327721:GHR327721 GOD327721:GRN327721 GXZ327721:HBJ327721 HHV327721:HLF327721 HRR327721:HVB327721 IBN327721:IEX327721 ILJ327721:IOT327721 IVF327721:IYP327721 JFB327721:JIL327721 JOX327721:JSH327721 JYT327721:KCD327721 KIP327721:KLZ327721 KSL327721:KVV327721 LCH327721:LFR327721 LMD327721:LPN327721 LVZ327721:LZJ327721 MFV327721:MJF327721 MPR327721:MTB327721 MZN327721:NCX327721 NJJ327721:NMT327721 NTF327721:NWP327721 ODB327721:OGL327721 OMX327721:OQH327721 OWT327721:PAD327721 PGP327721:PJZ327721 PQL327721:PTV327721 QAH327721:QDR327721 QKD327721:QNN327721 QTZ327721:QXJ327721 RDV327721:RHF327721 RNR327721:RRB327721 RXN327721:SAX327721 SHJ327721:SKT327721 SRF327721:SUP327721 TBB327721:TEL327721 TKX327721:TOH327721 TUT327721:TYD327721 UEP327721:UHZ327721 UOL327721:URV327721 UYH327721:VBR327721 VID327721:VLN327721 VRZ327721:VVJ327721 WBV327721:WFF327721 WLR327721:WPB327721 WVN327721:WYX327721 F393257:CP393257 JB393257:ML393257 SX393257:WH393257 ACT393257:AGD393257 AMP393257:APZ393257 AWL393257:AZV393257 BGH393257:BJR393257 BQD393257:BTN393257 BZZ393257:CDJ393257 CJV393257:CNF393257 CTR393257:CXB393257 DDN393257:DGX393257 DNJ393257:DQT393257 DXF393257:EAP393257 EHB393257:EKL393257 EQX393257:EUH393257 FAT393257:FED393257 FKP393257:FNZ393257 FUL393257:FXV393257 GEH393257:GHR393257 GOD393257:GRN393257 GXZ393257:HBJ393257 HHV393257:HLF393257 HRR393257:HVB393257 IBN393257:IEX393257 ILJ393257:IOT393257 IVF393257:IYP393257 JFB393257:JIL393257 JOX393257:JSH393257 JYT393257:KCD393257 KIP393257:KLZ393257 KSL393257:KVV393257 LCH393257:LFR393257 LMD393257:LPN393257 LVZ393257:LZJ393257 MFV393257:MJF393257 MPR393257:MTB393257 MZN393257:NCX393257 NJJ393257:NMT393257 NTF393257:NWP393257 ODB393257:OGL393257 OMX393257:OQH393257 OWT393257:PAD393257 PGP393257:PJZ393257 PQL393257:PTV393257 QAH393257:QDR393257 QKD393257:QNN393257 QTZ393257:QXJ393257 RDV393257:RHF393257 RNR393257:RRB393257 RXN393257:SAX393257 SHJ393257:SKT393257 SRF393257:SUP393257 TBB393257:TEL393257 TKX393257:TOH393257 TUT393257:TYD393257 UEP393257:UHZ393257 UOL393257:URV393257 UYH393257:VBR393257 VID393257:VLN393257 VRZ393257:VVJ393257 WBV393257:WFF393257 WLR393257:WPB393257 WVN393257:WYX393257 F458793:CP458793 JB458793:ML458793 SX458793:WH458793 ACT458793:AGD458793 AMP458793:APZ458793 AWL458793:AZV458793 BGH458793:BJR458793 BQD458793:BTN458793 BZZ458793:CDJ458793 CJV458793:CNF458793 CTR458793:CXB458793 DDN458793:DGX458793 DNJ458793:DQT458793 DXF458793:EAP458793 EHB458793:EKL458793 EQX458793:EUH458793 FAT458793:FED458793 FKP458793:FNZ458793 FUL458793:FXV458793 GEH458793:GHR458793 GOD458793:GRN458793 GXZ458793:HBJ458793 HHV458793:HLF458793 HRR458793:HVB458793 IBN458793:IEX458793 ILJ458793:IOT458793 IVF458793:IYP458793 JFB458793:JIL458793 JOX458793:JSH458793 JYT458793:KCD458793 KIP458793:KLZ458793 KSL458793:KVV458793 LCH458793:LFR458793 LMD458793:LPN458793 LVZ458793:LZJ458793 MFV458793:MJF458793 MPR458793:MTB458793 MZN458793:NCX458793 NJJ458793:NMT458793 NTF458793:NWP458793 ODB458793:OGL458793 OMX458793:OQH458793 OWT458793:PAD458793 PGP458793:PJZ458793 PQL458793:PTV458793 QAH458793:QDR458793 QKD458793:QNN458793 QTZ458793:QXJ458793 RDV458793:RHF458793 RNR458793:RRB458793 RXN458793:SAX458793 SHJ458793:SKT458793 SRF458793:SUP458793 TBB458793:TEL458793 TKX458793:TOH458793 TUT458793:TYD458793 UEP458793:UHZ458793 UOL458793:URV458793 UYH458793:VBR458793 VID458793:VLN458793 VRZ458793:VVJ458793 WBV458793:WFF458793 WLR458793:WPB458793 WVN458793:WYX458793 F524329:CP524329 JB524329:ML524329 SX524329:WH524329 ACT524329:AGD524329 AMP524329:APZ524329 AWL524329:AZV524329 BGH524329:BJR524329 BQD524329:BTN524329 BZZ524329:CDJ524329 CJV524329:CNF524329 CTR524329:CXB524329 DDN524329:DGX524329 DNJ524329:DQT524329 DXF524329:EAP524329 EHB524329:EKL524329 EQX524329:EUH524329 FAT524329:FED524329 FKP524329:FNZ524329 FUL524329:FXV524329 GEH524329:GHR524329 GOD524329:GRN524329 GXZ524329:HBJ524329 HHV524329:HLF524329 HRR524329:HVB524329 IBN524329:IEX524329 ILJ524329:IOT524329 IVF524329:IYP524329 JFB524329:JIL524329 JOX524329:JSH524329 JYT524329:KCD524329 KIP524329:KLZ524329 KSL524329:KVV524329 LCH524329:LFR524329 LMD524329:LPN524329 LVZ524329:LZJ524329 MFV524329:MJF524329 MPR524329:MTB524329 MZN524329:NCX524329 NJJ524329:NMT524329 NTF524329:NWP524329 ODB524329:OGL524329 OMX524329:OQH524329 OWT524329:PAD524329 PGP524329:PJZ524329 PQL524329:PTV524329 QAH524329:QDR524329 QKD524329:QNN524329 QTZ524329:QXJ524329 RDV524329:RHF524329 RNR524329:RRB524329 RXN524329:SAX524329 SHJ524329:SKT524329 SRF524329:SUP524329 TBB524329:TEL524329 TKX524329:TOH524329 TUT524329:TYD524329 UEP524329:UHZ524329 UOL524329:URV524329 UYH524329:VBR524329 VID524329:VLN524329 VRZ524329:VVJ524329 WBV524329:WFF524329 WLR524329:WPB524329 WVN524329:WYX524329 F589865:CP589865 JB589865:ML589865 SX589865:WH589865 ACT589865:AGD589865 AMP589865:APZ589865 AWL589865:AZV589865 BGH589865:BJR589865 BQD589865:BTN589865 BZZ589865:CDJ589865 CJV589865:CNF589865 CTR589865:CXB589865 DDN589865:DGX589865 DNJ589865:DQT589865 DXF589865:EAP589865 EHB589865:EKL589865 EQX589865:EUH589865 FAT589865:FED589865 FKP589865:FNZ589865 FUL589865:FXV589865 GEH589865:GHR589865 GOD589865:GRN589865 GXZ589865:HBJ589865 HHV589865:HLF589865 HRR589865:HVB589865 IBN589865:IEX589865 ILJ589865:IOT589865 IVF589865:IYP589865 JFB589865:JIL589865 JOX589865:JSH589865 JYT589865:KCD589865 KIP589865:KLZ589865 KSL589865:KVV589865 LCH589865:LFR589865 LMD589865:LPN589865 LVZ589865:LZJ589865 MFV589865:MJF589865 MPR589865:MTB589865 MZN589865:NCX589865 NJJ589865:NMT589865 NTF589865:NWP589865 ODB589865:OGL589865 OMX589865:OQH589865 OWT589865:PAD589865 PGP589865:PJZ589865 PQL589865:PTV589865 QAH589865:QDR589865 QKD589865:QNN589865 QTZ589865:QXJ589865 RDV589865:RHF589865 RNR589865:RRB589865 RXN589865:SAX589865 SHJ589865:SKT589865 SRF589865:SUP589865 TBB589865:TEL589865 TKX589865:TOH589865 TUT589865:TYD589865 UEP589865:UHZ589865 UOL589865:URV589865 UYH589865:VBR589865 VID589865:VLN589865 VRZ589865:VVJ589865 WBV589865:WFF589865 WLR589865:WPB589865 WVN589865:WYX589865 F655401:CP655401 JB655401:ML655401 SX655401:WH655401 ACT655401:AGD655401 AMP655401:APZ655401 AWL655401:AZV655401 BGH655401:BJR655401 BQD655401:BTN655401 BZZ655401:CDJ655401 CJV655401:CNF655401 CTR655401:CXB655401 DDN655401:DGX655401 DNJ655401:DQT655401 DXF655401:EAP655401 EHB655401:EKL655401 EQX655401:EUH655401 FAT655401:FED655401 FKP655401:FNZ655401 FUL655401:FXV655401 GEH655401:GHR655401 GOD655401:GRN655401 GXZ655401:HBJ655401 HHV655401:HLF655401 HRR655401:HVB655401 IBN655401:IEX655401 ILJ655401:IOT655401 IVF655401:IYP655401 JFB655401:JIL655401 JOX655401:JSH655401 JYT655401:KCD655401 KIP655401:KLZ655401 KSL655401:KVV655401 LCH655401:LFR655401 LMD655401:LPN655401 LVZ655401:LZJ655401 MFV655401:MJF655401 MPR655401:MTB655401 MZN655401:NCX655401 NJJ655401:NMT655401 NTF655401:NWP655401 ODB655401:OGL655401 OMX655401:OQH655401 OWT655401:PAD655401 PGP655401:PJZ655401 PQL655401:PTV655401 QAH655401:QDR655401 QKD655401:QNN655401 QTZ655401:QXJ655401 RDV655401:RHF655401 RNR655401:RRB655401 RXN655401:SAX655401 SHJ655401:SKT655401 SRF655401:SUP655401 TBB655401:TEL655401 TKX655401:TOH655401 TUT655401:TYD655401 UEP655401:UHZ655401 UOL655401:URV655401 UYH655401:VBR655401 VID655401:VLN655401 VRZ655401:VVJ655401 WBV655401:WFF655401 WLR655401:WPB655401 WVN655401:WYX655401 F720937:CP720937 JB720937:ML720937 SX720937:WH720937 ACT720937:AGD720937 AMP720937:APZ720937 AWL720937:AZV720937 BGH720937:BJR720937 BQD720937:BTN720937 BZZ720937:CDJ720937 CJV720937:CNF720937 CTR720937:CXB720937 DDN720937:DGX720937 DNJ720937:DQT720937 DXF720937:EAP720937 EHB720937:EKL720937 EQX720937:EUH720937 FAT720937:FED720937 FKP720937:FNZ720937 FUL720937:FXV720937 GEH720937:GHR720937 GOD720937:GRN720937 GXZ720937:HBJ720937 HHV720937:HLF720937 HRR720937:HVB720937 IBN720937:IEX720937 ILJ720937:IOT720937 IVF720937:IYP720937 JFB720937:JIL720937 JOX720937:JSH720937 JYT720937:KCD720937 KIP720937:KLZ720937 KSL720937:KVV720937 LCH720937:LFR720937 LMD720937:LPN720937 LVZ720937:LZJ720937 MFV720937:MJF720937 MPR720937:MTB720937 MZN720937:NCX720937 NJJ720937:NMT720937 NTF720937:NWP720937 ODB720937:OGL720937 OMX720937:OQH720937 OWT720937:PAD720937 PGP720937:PJZ720937 PQL720937:PTV720937 QAH720937:QDR720937 QKD720937:QNN720937 QTZ720937:QXJ720937 RDV720937:RHF720937 RNR720937:RRB720937 RXN720937:SAX720937 SHJ720937:SKT720937 SRF720937:SUP720937 TBB720937:TEL720937 TKX720937:TOH720937 TUT720937:TYD720937 UEP720937:UHZ720937 UOL720937:URV720937 UYH720937:VBR720937 VID720937:VLN720937 VRZ720937:VVJ720937 WBV720937:WFF720937 WLR720937:WPB720937 WVN720937:WYX720937 F786473:CP786473 JB786473:ML786473 SX786473:WH786473 ACT786473:AGD786473 AMP786473:APZ786473 AWL786473:AZV786473 BGH786473:BJR786473 BQD786473:BTN786473 BZZ786473:CDJ786473 CJV786473:CNF786473 CTR786473:CXB786473 DDN786473:DGX786473 DNJ786473:DQT786473 DXF786473:EAP786473 EHB786473:EKL786473 EQX786473:EUH786473 FAT786473:FED786473 FKP786473:FNZ786473 FUL786473:FXV786473 GEH786473:GHR786473 GOD786473:GRN786473 GXZ786473:HBJ786473 HHV786473:HLF786473 HRR786473:HVB786473 IBN786473:IEX786473 ILJ786473:IOT786473 IVF786473:IYP786473 JFB786473:JIL786473 JOX786473:JSH786473 JYT786473:KCD786473 KIP786473:KLZ786473 KSL786473:KVV786473 LCH786473:LFR786473 LMD786473:LPN786473 LVZ786473:LZJ786473 MFV786473:MJF786473 MPR786473:MTB786473 MZN786473:NCX786473 NJJ786473:NMT786473 NTF786473:NWP786473 ODB786473:OGL786473 OMX786473:OQH786473 OWT786473:PAD786473 PGP786473:PJZ786473 PQL786473:PTV786473 QAH786473:QDR786473 QKD786473:QNN786473 QTZ786473:QXJ786473 RDV786473:RHF786473 RNR786473:RRB786473 RXN786473:SAX786473 SHJ786473:SKT786473 SRF786473:SUP786473 TBB786473:TEL786473 TKX786473:TOH786473 TUT786473:TYD786473 UEP786473:UHZ786473 UOL786473:URV786473 UYH786473:VBR786473 VID786473:VLN786473 VRZ786473:VVJ786473 WBV786473:WFF786473 WLR786473:WPB786473 WVN786473:WYX786473 F852009:CP852009 JB852009:ML852009 SX852009:WH852009 ACT852009:AGD852009 AMP852009:APZ852009 AWL852009:AZV852009 BGH852009:BJR852009 BQD852009:BTN852009 BZZ852009:CDJ852009 CJV852009:CNF852009 CTR852009:CXB852009 DDN852009:DGX852009 DNJ852009:DQT852009 DXF852009:EAP852009 EHB852009:EKL852009 EQX852009:EUH852009 FAT852009:FED852009 FKP852009:FNZ852009 FUL852009:FXV852009 GEH852009:GHR852009 GOD852009:GRN852009 GXZ852009:HBJ852009 HHV852009:HLF852009 HRR852009:HVB852009 IBN852009:IEX852009 ILJ852009:IOT852009 IVF852009:IYP852009 JFB852009:JIL852009 JOX852009:JSH852009 JYT852009:KCD852009 KIP852009:KLZ852009 KSL852009:KVV852009 LCH852009:LFR852009 LMD852009:LPN852009 LVZ852009:LZJ852009 MFV852009:MJF852009 MPR852009:MTB852009 MZN852009:NCX852009 NJJ852009:NMT852009 NTF852009:NWP852009 ODB852009:OGL852009 OMX852009:OQH852009 OWT852009:PAD852009 PGP852009:PJZ852009 PQL852009:PTV852009 QAH852009:QDR852009 QKD852009:QNN852009 QTZ852009:QXJ852009 RDV852009:RHF852009 RNR852009:RRB852009 RXN852009:SAX852009 SHJ852009:SKT852009 SRF852009:SUP852009 TBB852009:TEL852009 TKX852009:TOH852009 TUT852009:TYD852009 UEP852009:UHZ852009 UOL852009:URV852009 UYH852009:VBR852009 VID852009:VLN852009 VRZ852009:VVJ852009 WBV852009:WFF852009 WLR852009:WPB852009 WVN852009:WYX852009 F917545:CP917545 JB917545:ML917545 SX917545:WH917545 ACT917545:AGD917545 AMP917545:APZ917545 AWL917545:AZV917545 BGH917545:BJR917545 BQD917545:BTN917545 BZZ917545:CDJ917545 CJV917545:CNF917545 CTR917545:CXB917545 DDN917545:DGX917545 DNJ917545:DQT917545 DXF917545:EAP917545 EHB917545:EKL917545 EQX917545:EUH917545 FAT917545:FED917545 FKP917545:FNZ917545 FUL917545:FXV917545 GEH917545:GHR917545 GOD917545:GRN917545 GXZ917545:HBJ917545 HHV917545:HLF917545 HRR917545:HVB917545 IBN917545:IEX917545 ILJ917545:IOT917545 IVF917545:IYP917545 JFB917545:JIL917545 JOX917545:JSH917545 JYT917545:KCD917545 KIP917545:KLZ917545 KSL917545:KVV917545 LCH917545:LFR917545 LMD917545:LPN917545 LVZ917545:LZJ917545 MFV917545:MJF917545 MPR917545:MTB917545 MZN917545:NCX917545 NJJ917545:NMT917545 NTF917545:NWP917545 ODB917545:OGL917545 OMX917545:OQH917545 OWT917545:PAD917545 PGP917545:PJZ917545 PQL917545:PTV917545 QAH917545:QDR917545 QKD917545:QNN917545 QTZ917545:QXJ917545 RDV917545:RHF917545 RNR917545:RRB917545 RXN917545:SAX917545 SHJ917545:SKT917545 SRF917545:SUP917545 TBB917545:TEL917545 TKX917545:TOH917545 TUT917545:TYD917545 UEP917545:UHZ917545 UOL917545:URV917545 UYH917545:VBR917545 VID917545:VLN917545 VRZ917545:VVJ917545 WBV917545:WFF917545 WLR917545:WPB917545 WVN917545:WYX917545 F983081:CP983081 JB983081:ML983081 SX983081:WH983081 ACT983081:AGD983081 AMP983081:APZ983081 AWL983081:AZV983081 BGH983081:BJR983081 BQD983081:BTN983081 BZZ983081:CDJ983081 CJV983081:CNF983081 CTR983081:CXB983081 DDN983081:DGX983081 DNJ983081:DQT983081 DXF983081:EAP983081 EHB983081:EKL983081 EQX983081:EUH983081 FAT983081:FED983081 FKP983081:FNZ983081 FUL983081:FXV983081 GEH983081:GHR983081 GOD983081:GRN983081 GXZ983081:HBJ983081 HHV983081:HLF983081 HRR983081:HVB983081 IBN983081:IEX983081 ILJ983081:IOT983081 IVF983081:IYP983081 JFB983081:JIL983081 JOX983081:JSH983081 JYT983081:KCD983081 KIP983081:KLZ983081 KSL983081:KVV983081 LCH983081:LFR983081 LMD983081:LPN983081 LVZ983081:LZJ983081 MFV983081:MJF983081 MPR983081:MTB983081 MZN983081:NCX983081 NJJ983081:NMT983081 NTF983081:NWP983081 ODB983081:OGL983081 OMX983081:OQH983081 OWT983081:PAD983081 PGP983081:PJZ983081</xm:sqref>
        </x14:dataValidation>
        <x14:dataValidation type="decimal" allowBlank="1" showInputMessage="1" showErrorMessage="1" errorTitle="Invalid data" error="Enter a number between 0 and 1 to represent the proportion of this activity that has been completed within this 100 metre section" xr:uid="{00000000-0002-0000-0500-00000A000000}">
          <x14:formula1>
            <xm:f>0</xm:f>
          </x14:formula1>
          <x14:formula2>
            <xm:f>1</xm:f>
          </x14:formula2>
          <xm:sqref>AR19:CO19 KN19:MK19 UJ19:WG19 AEF19:AGC19 AOB19:APY19 AXX19:AZU19 BHT19:BJQ19 BRP19:BTM19 CBL19:CDI19 CLH19:CNE19 CVD19:CXA19 DEZ19:DGW19 DOV19:DQS19 DYR19:EAO19 EIN19:EKK19 ESJ19:EUG19 FCF19:FEC19 FMB19:FNY19 FVX19:FXU19 GFT19:GHQ19 GPP19:GRM19 GZL19:HBI19 HJH19:HLE19 HTD19:HVA19 ICZ19:IEW19 IMV19:IOS19 IWR19:IYO19 JGN19:JIK19 JQJ19:JSG19 KAF19:KCC19 KKB19:KLY19 KTX19:KVU19 LDT19:LFQ19 LNP19:LPM19 LXL19:LZI19 MHH19:MJE19 MRD19:MTA19 NAZ19:NCW19 NKV19:NMS19 NUR19:NWO19 OEN19:OGK19 OOJ19:OQG19 OYF19:PAC19 PIB19:PJY19 PRX19:PTU19 QBT19:QDQ19 QLP19:QNM19 QVL19:QXI19 RFH19:RHE19 RPD19:RRA19 RYZ19:SAW19 SIV19:SKS19 SSR19:SUO19 TCN19:TEK19 TMJ19:TOG19 TWF19:TYC19 UGB19:UHY19 UPX19:URU19 UZT19:VBQ19 VJP19:VLM19 VTL19:VVI19 WDH19:WFE19 WND19:WPA19 WWZ19:WYW19 AR65555:CO65555 KN65555:MK65555 UJ65555:WG65555 AEF65555:AGC65555 AOB65555:APY65555 AXX65555:AZU65555 BHT65555:BJQ65555 BRP65555:BTM65555 CBL65555:CDI65555 CLH65555:CNE65555 CVD65555:CXA65555 DEZ65555:DGW65555 DOV65555:DQS65555 DYR65555:EAO65555 EIN65555:EKK65555 ESJ65555:EUG65555 FCF65555:FEC65555 FMB65555:FNY65555 FVX65555:FXU65555 GFT65555:GHQ65555 GPP65555:GRM65555 GZL65555:HBI65555 HJH65555:HLE65555 HTD65555:HVA65555 ICZ65555:IEW65555 IMV65555:IOS65555 IWR65555:IYO65555 JGN65555:JIK65555 JQJ65555:JSG65555 KAF65555:KCC65555 KKB65555:KLY65555 KTX65555:KVU65555 LDT65555:LFQ65555 LNP65555:LPM65555 LXL65555:LZI65555 MHH65555:MJE65555 MRD65555:MTA65555 NAZ65555:NCW65555 NKV65555:NMS65555 NUR65555:NWO65555 OEN65555:OGK65555 OOJ65555:OQG65555 OYF65555:PAC65555 PIB65555:PJY65555 PRX65555:PTU65555 QBT65555:QDQ65555 QLP65555:QNM65555 QVL65555:QXI65555 RFH65555:RHE65555 RPD65555:RRA65555 RYZ65555:SAW65555 SIV65555:SKS65555 SSR65555:SUO65555 TCN65555:TEK65555 TMJ65555:TOG65555 TWF65555:TYC65555 UGB65555:UHY65555 UPX65555:URU65555 UZT65555:VBQ65555 VJP65555:VLM65555 VTL65555:VVI65555 WDH65555:WFE65555 WND65555:WPA65555 WWZ65555:WYW65555 AR131091:CO131091 KN131091:MK131091 UJ131091:WG131091 AEF131091:AGC131091 AOB131091:APY131091 AXX131091:AZU131091 BHT131091:BJQ131091 BRP131091:BTM131091 CBL131091:CDI131091 CLH131091:CNE131091 CVD131091:CXA131091 DEZ131091:DGW131091 DOV131091:DQS131091 DYR131091:EAO131091 EIN131091:EKK131091 ESJ131091:EUG131091 FCF131091:FEC131091 FMB131091:FNY131091 FVX131091:FXU131091 GFT131091:GHQ131091 GPP131091:GRM131091 GZL131091:HBI131091 HJH131091:HLE131091 HTD131091:HVA131091 ICZ131091:IEW131091 IMV131091:IOS131091 IWR131091:IYO131091 JGN131091:JIK131091 JQJ131091:JSG131091 KAF131091:KCC131091 KKB131091:KLY131091 KTX131091:KVU131091 LDT131091:LFQ131091 LNP131091:LPM131091 LXL131091:LZI131091 MHH131091:MJE131091 MRD131091:MTA131091 NAZ131091:NCW131091 NKV131091:NMS131091 NUR131091:NWO131091 OEN131091:OGK131091 OOJ131091:OQG131091 OYF131091:PAC131091 PIB131091:PJY131091 PRX131091:PTU131091 QBT131091:QDQ131091 QLP131091:QNM131091 QVL131091:QXI131091 RFH131091:RHE131091 RPD131091:RRA131091 RYZ131091:SAW131091 SIV131091:SKS131091 SSR131091:SUO131091 TCN131091:TEK131091 TMJ131091:TOG131091 TWF131091:TYC131091 UGB131091:UHY131091 UPX131091:URU131091 UZT131091:VBQ131091 VJP131091:VLM131091 VTL131091:VVI131091 WDH131091:WFE131091 WND131091:WPA131091 WWZ131091:WYW131091 AR196627:CO196627 KN196627:MK196627 UJ196627:WG196627 AEF196627:AGC196627 AOB196627:APY196627 AXX196627:AZU196627 BHT196627:BJQ196627 BRP196627:BTM196627 CBL196627:CDI196627 CLH196627:CNE196627 CVD196627:CXA196627 DEZ196627:DGW196627 DOV196627:DQS196627 DYR196627:EAO196627 EIN196627:EKK196627 ESJ196627:EUG196627 FCF196627:FEC196627 FMB196627:FNY196627 FVX196627:FXU196627 GFT196627:GHQ196627 GPP196627:GRM196627 GZL196627:HBI196627 HJH196627:HLE196627 HTD196627:HVA196627 ICZ196627:IEW196627 IMV196627:IOS196627 IWR196627:IYO196627 JGN196627:JIK196627 JQJ196627:JSG196627 KAF196627:KCC196627 KKB196627:KLY196627 KTX196627:KVU196627 LDT196627:LFQ196627 LNP196627:LPM196627 LXL196627:LZI196627 MHH196627:MJE196627 MRD196627:MTA196627 NAZ196627:NCW196627 NKV196627:NMS196627 NUR196627:NWO196627 OEN196627:OGK196627 OOJ196627:OQG196627 OYF196627:PAC196627 PIB196627:PJY196627 PRX196627:PTU196627 QBT196627:QDQ196627 QLP196627:QNM196627 QVL196627:QXI196627 RFH196627:RHE196627 RPD196627:RRA196627 RYZ196627:SAW196627 SIV196627:SKS196627 SSR196627:SUO196627 TCN196627:TEK196627 TMJ196627:TOG196627 TWF196627:TYC196627 UGB196627:UHY196627 UPX196627:URU196627 UZT196627:VBQ196627 VJP196627:VLM196627 VTL196627:VVI196627 WDH196627:WFE196627 WND196627:WPA196627 WWZ196627:WYW196627 AR262163:CO262163 KN262163:MK262163 UJ262163:WG262163 AEF262163:AGC262163 AOB262163:APY262163 AXX262163:AZU262163 BHT262163:BJQ262163 BRP262163:BTM262163 CBL262163:CDI262163 CLH262163:CNE262163 CVD262163:CXA262163 DEZ262163:DGW262163 DOV262163:DQS262163 DYR262163:EAO262163 EIN262163:EKK262163 ESJ262163:EUG262163 FCF262163:FEC262163 FMB262163:FNY262163 FVX262163:FXU262163 GFT262163:GHQ262163 GPP262163:GRM262163 GZL262163:HBI262163 HJH262163:HLE262163 HTD262163:HVA262163 ICZ262163:IEW262163 IMV262163:IOS262163 IWR262163:IYO262163 JGN262163:JIK262163 JQJ262163:JSG262163 KAF262163:KCC262163 KKB262163:KLY262163 KTX262163:KVU262163 LDT262163:LFQ262163 LNP262163:LPM262163 LXL262163:LZI262163 MHH262163:MJE262163 MRD262163:MTA262163 NAZ262163:NCW262163 NKV262163:NMS262163 NUR262163:NWO262163 OEN262163:OGK262163 OOJ262163:OQG262163 OYF262163:PAC262163 PIB262163:PJY262163 PRX262163:PTU262163 QBT262163:QDQ262163 QLP262163:QNM262163 QVL262163:QXI262163 RFH262163:RHE262163 RPD262163:RRA262163 RYZ262163:SAW262163 SIV262163:SKS262163 SSR262163:SUO262163 TCN262163:TEK262163 TMJ262163:TOG262163 TWF262163:TYC262163 UGB262163:UHY262163 UPX262163:URU262163 UZT262163:VBQ262163 VJP262163:VLM262163 VTL262163:VVI262163 WDH262163:WFE262163 WND262163:WPA262163 WWZ262163:WYW262163 AR327699:CO327699 KN327699:MK327699 UJ327699:WG327699 AEF327699:AGC327699 AOB327699:APY327699 AXX327699:AZU327699 BHT327699:BJQ327699 BRP327699:BTM327699 CBL327699:CDI327699 CLH327699:CNE327699 CVD327699:CXA327699 DEZ327699:DGW327699 DOV327699:DQS327699 DYR327699:EAO327699 EIN327699:EKK327699 ESJ327699:EUG327699 FCF327699:FEC327699 FMB327699:FNY327699 FVX327699:FXU327699 GFT327699:GHQ327699 GPP327699:GRM327699 GZL327699:HBI327699 HJH327699:HLE327699 HTD327699:HVA327699 ICZ327699:IEW327699 IMV327699:IOS327699 IWR327699:IYO327699 JGN327699:JIK327699 JQJ327699:JSG327699 KAF327699:KCC327699 KKB327699:KLY327699 KTX327699:KVU327699 LDT327699:LFQ327699 LNP327699:LPM327699 LXL327699:LZI327699 MHH327699:MJE327699 MRD327699:MTA327699 NAZ327699:NCW327699 NKV327699:NMS327699 NUR327699:NWO327699 OEN327699:OGK327699 OOJ327699:OQG327699 OYF327699:PAC327699 PIB327699:PJY327699 PRX327699:PTU327699 QBT327699:QDQ327699 QLP327699:QNM327699 QVL327699:QXI327699 RFH327699:RHE327699 RPD327699:RRA327699 RYZ327699:SAW327699 SIV327699:SKS327699 SSR327699:SUO327699 TCN327699:TEK327699 TMJ327699:TOG327699 TWF327699:TYC327699 UGB327699:UHY327699 UPX327699:URU327699 UZT327699:VBQ327699 VJP327699:VLM327699 VTL327699:VVI327699 WDH327699:WFE327699 WND327699:WPA327699 WWZ327699:WYW327699 AR393235:CO393235 KN393235:MK393235 UJ393235:WG393235 AEF393235:AGC393235 AOB393235:APY393235 AXX393235:AZU393235 BHT393235:BJQ393235 BRP393235:BTM393235 CBL393235:CDI393235 CLH393235:CNE393235 CVD393235:CXA393235 DEZ393235:DGW393235 DOV393235:DQS393235 DYR393235:EAO393235 EIN393235:EKK393235 ESJ393235:EUG393235 FCF393235:FEC393235 FMB393235:FNY393235 FVX393235:FXU393235 GFT393235:GHQ393235 GPP393235:GRM393235 GZL393235:HBI393235 HJH393235:HLE393235 HTD393235:HVA393235 ICZ393235:IEW393235 IMV393235:IOS393235 IWR393235:IYO393235 JGN393235:JIK393235 JQJ393235:JSG393235 KAF393235:KCC393235 KKB393235:KLY393235 KTX393235:KVU393235 LDT393235:LFQ393235 LNP393235:LPM393235 LXL393235:LZI393235 MHH393235:MJE393235 MRD393235:MTA393235 NAZ393235:NCW393235 NKV393235:NMS393235 NUR393235:NWO393235 OEN393235:OGK393235 OOJ393235:OQG393235 OYF393235:PAC393235 PIB393235:PJY393235 PRX393235:PTU393235 QBT393235:QDQ393235 QLP393235:QNM393235 QVL393235:QXI393235 RFH393235:RHE393235 RPD393235:RRA393235 RYZ393235:SAW393235 SIV393235:SKS393235 SSR393235:SUO393235 TCN393235:TEK393235 TMJ393235:TOG393235 TWF393235:TYC393235 UGB393235:UHY393235 UPX393235:URU393235 UZT393235:VBQ393235 VJP393235:VLM393235 VTL393235:VVI393235 WDH393235:WFE393235 WND393235:WPA393235 WWZ393235:WYW393235 AR458771:CO458771 KN458771:MK458771 UJ458771:WG458771 AEF458771:AGC458771 AOB458771:APY458771 AXX458771:AZU458771 BHT458771:BJQ458771 BRP458771:BTM458771 CBL458771:CDI458771 CLH458771:CNE458771 CVD458771:CXA458771 DEZ458771:DGW458771 DOV458771:DQS458771 DYR458771:EAO458771 EIN458771:EKK458771 ESJ458771:EUG458771 FCF458771:FEC458771 FMB458771:FNY458771 FVX458771:FXU458771 GFT458771:GHQ458771 GPP458771:GRM458771 GZL458771:HBI458771 HJH458771:HLE458771 HTD458771:HVA458771 ICZ458771:IEW458771 IMV458771:IOS458771 IWR458771:IYO458771 JGN458771:JIK458771 JQJ458771:JSG458771 KAF458771:KCC458771 KKB458771:KLY458771 KTX458771:KVU458771 LDT458771:LFQ458771 LNP458771:LPM458771 LXL458771:LZI458771 MHH458771:MJE458771 MRD458771:MTA458771 NAZ458771:NCW458771 NKV458771:NMS458771 NUR458771:NWO458771 OEN458771:OGK458771 OOJ458771:OQG458771 OYF458771:PAC458771 PIB458771:PJY458771 PRX458771:PTU458771 QBT458771:QDQ458771 QLP458771:QNM458771 QVL458771:QXI458771 RFH458771:RHE458771 RPD458771:RRA458771 RYZ458771:SAW458771 SIV458771:SKS458771 SSR458771:SUO458771 TCN458771:TEK458771 TMJ458771:TOG458771 TWF458771:TYC458771 UGB458771:UHY458771 UPX458771:URU458771 UZT458771:VBQ458771 VJP458771:VLM458771 VTL458771:VVI458771 WDH458771:WFE458771 WND458771:WPA458771 WWZ458771:WYW458771 AR524307:CO524307 KN524307:MK524307 UJ524307:WG524307 AEF524307:AGC524307 AOB524307:APY524307 AXX524307:AZU524307 BHT524307:BJQ524307 BRP524307:BTM524307 CBL524307:CDI524307 CLH524307:CNE524307 CVD524307:CXA524307 DEZ524307:DGW524307 DOV524307:DQS524307 DYR524307:EAO524307 EIN524307:EKK524307 ESJ524307:EUG524307 FCF524307:FEC524307 FMB524307:FNY524307 FVX524307:FXU524307 GFT524307:GHQ524307 GPP524307:GRM524307 GZL524307:HBI524307 HJH524307:HLE524307 HTD524307:HVA524307 ICZ524307:IEW524307 IMV524307:IOS524307 IWR524307:IYO524307 JGN524307:JIK524307 JQJ524307:JSG524307 KAF524307:KCC524307 KKB524307:KLY524307 KTX524307:KVU524307 LDT524307:LFQ524307 LNP524307:LPM524307 LXL524307:LZI524307 MHH524307:MJE524307 MRD524307:MTA524307 NAZ524307:NCW524307 NKV524307:NMS524307 NUR524307:NWO524307 OEN524307:OGK524307 OOJ524307:OQG524307 OYF524307:PAC524307 PIB524307:PJY524307 PRX524307:PTU524307 QBT524307:QDQ524307 QLP524307:QNM524307 QVL524307:QXI524307 RFH524307:RHE524307 RPD524307:RRA524307 RYZ524307:SAW524307 SIV524307:SKS524307 SSR524307:SUO524307 TCN524307:TEK524307 TMJ524307:TOG524307 TWF524307:TYC524307 UGB524307:UHY524307 UPX524307:URU524307 UZT524307:VBQ524307 VJP524307:VLM524307 VTL524307:VVI524307 WDH524307:WFE524307 WND524307:WPA524307 WWZ524307:WYW524307 AR589843:CO589843 KN589843:MK589843 UJ589843:WG589843 AEF589843:AGC589843 AOB589843:APY589843 AXX589843:AZU589843 BHT589843:BJQ589843 BRP589843:BTM589843 CBL589843:CDI589843 CLH589843:CNE589843 CVD589843:CXA589843 DEZ589843:DGW589843 DOV589843:DQS589843 DYR589843:EAO589843 EIN589843:EKK589843 ESJ589843:EUG589843 FCF589843:FEC589843 FMB589843:FNY589843 FVX589843:FXU589843 GFT589843:GHQ589843 GPP589843:GRM589843 GZL589843:HBI589843 HJH589843:HLE589843 HTD589843:HVA589843 ICZ589843:IEW589843 IMV589843:IOS589843 IWR589843:IYO589843 JGN589843:JIK589843 JQJ589843:JSG589843 KAF589843:KCC589843 KKB589843:KLY589843 KTX589843:KVU589843 LDT589843:LFQ589843 LNP589843:LPM589843 LXL589843:LZI589843 MHH589843:MJE589843 MRD589843:MTA589843 NAZ589843:NCW589843 NKV589843:NMS589843 NUR589843:NWO589843 OEN589843:OGK589843 OOJ589843:OQG589843 OYF589843:PAC589843 PIB589843:PJY589843 PRX589843:PTU589843 QBT589843:QDQ589843 QLP589843:QNM589843 QVL589843:QXI589843 RFH589843:RHE589843 RPD589843:RRA589843 RYZ589843:SAW589843 SIV589843:SKS589843 SSR589843:SUO589843 TCN589843:TEK589843 TMJ589843:TOG589843 TWF589843:TYC589843 UGB589843:UHY589843 UPX589843:URU589843 UZT589843:VBQ589843 VJP589843:VLM589843 VTL589843:VVI589843 WDH589843:WFE589843 WND589843:WPA589843 WWZ589843:WYW589843 AR655379:CO655379 KN655379:MK655379 UJ655379:WG655379 AEF655379:AGC655379 AOB655379:APY655379 AXX655379:AZU655379 BHT655379:BJQ655379 BRP655379:BTM655379 CBL655379:CDI655379 CLH655379:CNE655379 CVD655379:CXA655379 DEZ655379:DGW655379 DOV655379:DQS655379 DYR655379:EAO655379 EIN655379:EKK655379 ESJ655379:EUG655379 FCF655379:FEC655379 FMB655379:FNY655379 FVX655379:FXU655379 GFT655379:GHQ655379 GPP655379:GRM655379 GZL655379:HBI655379 HJH655379:HLE655379 HTD655379:HVA655379 ICZ655379:IEW655379 IMV655379:IOS655379 IWR655379:IYO655379 JGN655379:JIK655379 JQJ655379:JSG655379 KAF655379:KCC655379 KKB655379:KLY655379 KTX655379:KVU655379 LDT655379:LFQ655379 LNP655379:LPM655379 LXL655379:LZI655379 MHH655379:MJE655379 MRD655379:MTA655379 NAZ655379:NCW655379 NKV655379:NMS655379 NUR655379:NWO655379 OEN655379:OGK655379 OOJ655379:OQG655379 OYF655379:PAC655379 PIB655379:PJY655379 PRX655379:PTU655379 QBT655379:QDQ655379 QLP655379:QNM655379 QVL655379:QXI655379 RFH655379:RHE655379 RPD655379:RRA655379 RYZ655379:SAW655379 SIV655379:SKS655379 SSR655379:SUO655379 TCN655379:TEK655379 TMJ655379:TOG655379 TWF655379:TYC655379 UGB655379:UHY655379 UPX655379:URU655379 UZT655379:VBQ655379 VJP655379:VLM655379 VTL655379:VVI655379 WDH655379:WFE655379 WND655379:WPA655379 WWZ655379:WYW655379 AR720915:CO720915 KN720915:MK720915 UJ720915:WG720915 AEF720915:AGC720915 AOB720915:APY720915 AXX720915:AZU720915 BHT720915:BJQ720915 BRP720915:BTM720915 CBL720915:CDI720915 CLH720915:CNE720915 CVD720915:CXA720915 DEZ720915:DGW720915 DOV720915:DQS720915 DYR720915:EAO720915 EIN720915:EKK720915 ESJ720915:EUG720915 FCF720915:FEC720915 FMB720915:FNY720915 FVX720915:FXU720915 GFT720915:GHQ720915 GPP720915:GRM720915 GZL720915:HBI720915 HJH720915:HLE720915 HTD720915:HVA720915 ICZ720915:IEW720915 IMV720915:IOS720915 IWR720915:IYO720915 JGN720915:JIK720915 JQJ720915:JSG720915 KAF720915:KCC720915 KKB720915:KLY720915 KTX720915:KVU720915 LDT720915:LFQ720915 LNP720915:LPM720915 LXL720915:LZI720915 MHH720915:MJE720915 MRD720915:MTA720915 NAZ720915:NCW720915 NKV720915:NMS720915 NUR720915:NWO720915 OEN720915:OGK720915 OOJ720915:OQG720915 OYF720915:PAC720915 PIB720915:PJY720915 PRX720915:PTU720915 QBT720915:QDQ720915 QLP720915:QNM720915 QVL720915:QXI720915 RFH720915:RHE720915 RPD720915:RRA720915 RYZ720915:SAW720915 SIV720915:SKS720915 SSR720915:SUO720915 TCN720915:TEK720915 TMJ720915:TOG720915 TWF720915:TYC720915 UGB720915:UHY720915 UPX720915:URU720915 UZT720915:VBQ720915 VJP720915:VLM720915 VTL720915:VVI720915 WDH720915:WFE720915 WND720915:WPA720915 WWZ720915:WYW720915 AR786451:CO786451 KN786451:MK786451 UJ786451:WG786451 AEF786451:AGC786451 AOB786451:APY786451 AXX786451:AZU786451 BHT786451:BJQ786451 BRP786451:BTM786451 CBL786451:CDI786451 CLH786451:CNE786451 CVD786451:CXA786451 DEZ786451:DGW786451 DOV786451:DQS786451 DYR786451:EAO786451 EIN786451:EKK786451 ESJ786451:EUG786451 FCF786451:FEC786451 FMB786451:FNY786451 FVX786451:FXU786451 GFT786451:GHQ786451 GPP786451:GRM786451 GZL786451:HBI786451 HJH786451:HLE786451 HTD786451:HVA786451 ICZ786451:IEW786451 IMV786451:IOS786451 IWR786451:IYO786451 JGN786451:JIK786451 JQJ786451:JSG786451 KAF786451:KCC786451 KKB786451:KLY786451 KTX786451:KVU786451 LDT786451:LFQ786451 LNP786451:LPM786451 LXL786451:LZI786451 MHH786451:MJE786451 MRD786451:MTA786451 NAZ786451:NCW786451 NKV786451:NMS786451 NUR786451:NWO786451 OEN786451:OGK786451 OOJ786451:OQG786451 OYF786451:PAC786451 PIB786451:PJY786451 PRX786451:PTU786451 QBT786451:QDQ786451 QLP786451:QNM786451 QVL786451:QXI786451 RFH786451:RHE786451 RPD786451:RRA786451 RYZ786451:SAW786451 SIV786451:SKS786451 SSR786451:SUO786451 TCN786451:TEK786451 TMJ786451:TOG786451 TWF786451:TYC786451 UGB786451:UHY786451 UPX786451:URU786451 UZT786451:VBQ786451 VJP786451:VLM786451 VTL786451:VVI786451 WDH786451:WFE786451 WND786451:WPA786451 WWZ786451:WYW786451 AR851987:CO851987 KN851987:MK851987 UJ851987:WG851987 AEF851987:AGC851987 AOB851987:APY851987 AXX851987:AZU851987 BHT851987:BJQ851987 BRP851987:BTM851987 CBL851987:CDI851987 CLH851987:CNE851987 CVD851987:CXA851987 DEZ851987:DGW851987 DOV851987:DQS851987 DYR851987:EAO851987 EIN851987:EKK851987 ESJ851987:EUG851987 FCF851987:FEC851987 FMB851987:FNY851987 FVX851987:FXU851987 GFT851987:GHQ851987 GPP851987:GRM851987 GZL851987:HBI851987 HJH851987:HLE851987 HTD851987:HVA851987 ICZ851987:IEW851987 IMV851987:IOS851987 IWR851987:IYO851987 JGN851987:JIK851987 JQJ851987:JSG851987 KAF851987:KCC851987 KKB851987:KLY851987 KTX851987:KVU851987 LDT851987:LFQ851987 LNP851987:LPM851987 LXL851987:LZI851987 MHH851987:MJE851987 MRD851987:MTA851987 NAZ851987:NCW851987 NKV851987:NMS851987 NUR851987:NWO851987 OEN851987:OGK851987 OOJ851987:OQG851987 OYF851987:PAC851987 PIB851987:PJY851987 PRX851987:PTU851987 QBT851987:QDQ851987 QLP851987:QNM851987 QVL851987:QXI851987 RFH851987:RHE851987 RPD851987:RRA851987 RYZ851987:SAW851987 SIV851987:SKS851987 SSR851987:SUO851987 TCN851987:TEK851987 TMJ851987:TOG851987 TWF851987:TYC851987 UGB851987:UHY851987 UPX851987:URU851987 UZT851987:VBQ851987 VJP851987:VLM851987 VTL851987:VVI851987 WDH851987:WFE851987 WND851987:WPA851987 WWZ851987:WYW851987 AR917523:CO917523 KN917523:MK917523 UJ917523:WG917523 AEF917523:AGC917523 AOB917523:APY917523 AXX917523:AZU917523 BHT917523:BJQ917523 BRP917523:BTM917523 CBL917523:CDI917523 CLH917523:CNE917523 CVD917523:CXA917523 DEZ917523:DGW917523 DOV917523:DQS917523 DYR917523:EAO917523 EIN917523:EKK917523 ESJ917523:EUG917523 FCF917523:FEC917523 FMB917523:FNY917523 FVX917523:FXU917523 GFT917523:GHQ917523 GPP917523:GRM917523 GZL917523:HBI917523 HJH917523:HLE917523 HTD917523:HVA917523 ICZ917523:IEW917523 IMV917523:IOS917523 IWR917523:IYO917523 JGN917523:JIK917523 JQJ917523:JSG917523 KAF917523:KCC917523 KKB917523:KLY917523 KTX917523:KVU917523 LDT917523:LFQ917523 LNP917523:LPM917523 LXL917523:LZI917523 MHH917523:MJE917523 MRD917523:MTA917523 NAZ917523:NCW917523 NKV917523:NMS917523 NUR917523:NWO917523 OEN917523:OGK917523 OOJ917523:OQG917523 OYF917523:PAC917523 PIB917523:PJY917523 PRX917523:PTU917523 QBT917523:QDQ917523 QLP917523:QNM917523 QVL917523:QXI917523 RFH917523:RHE917523 RPD917523:RRA917523 RYZ917523:SAW917523 SIV917523:SKS917523 SSR917523:SUO917523 TCN917523:TEK917523 TMJ917523:TOG917523 TWF917523:TYC917523 UGB917523:UHY917523 UPX917523:URU917523 UZT917523:VBQ917523 VJP917523:VLM917523 VTL917523:VVI917523 WDH917523:WFE917523 WND917523:WPA917523 WWZ917523:WYW917523 AR983059:CO983059 KN983059:MK983059 UJ983059:WG983059 AEF983059:AGC983059 AOB983059:APY983059 AXX983059:AZU983059 BHT983059:BJQ983059 BRP983059:BTM983059 CBL983059:CDI983059 CLH983059:CNE983059 CVD983059:CXA983059 DEZ983059:DGW983059 DOV983059:DQS983059 DYR983059:EAO983059 EIN983059:EKK983059 ESJ983059:EUG983059 FCF983059:FEC983059 FMB983059:FNY983059 FVX983059:FXU983059 GFT983059:GHQ983059 GPP983059:GRM983059 GZL983059:HBI983059 HJH983059:HLE983059 HTD983059:HVA983059 ICZ983059:IEW983059 IMV983059:IOS983059 IWR983059:IYO983059 JGN983059:JIK983059 JQJ983059:JSG983059 KAF983059:KCC983059 KKB983059:KLY983059 KTX983059:KVU983059 LDT983059:LFQ983059 LNP983059:LPM983059 LXL983059:LZI983059 MHH983059:MJE983059 MRD983059:MTA983059 NAZ983059:NCW983059 NKV983059:NMS983059 NUR983059:NWO983059 OEN983059:OGK983059 OOJ983059:OQG983059 OYF983059:PAC983059 PIB983059:PJY983059 PRX983059:PTU983059 QBT983059:QDQ983059 QLP983059:QNM983059 QVL983059:QXI983059 RFH983059:RHE983059 RPD983059:RRA983059 RYZ983059:SAW983059 SIV983059:SKS983059 SSR983059:SUO983059 TCN983059:TEK983059 TMJ983059:TOG983059 TWF983059:TYC983059 UGB983059:UHY983059 UPX983059:URU983059 UZT983059:VBQ983059 VJP983059:VLM983059 VTL983059:VVI983059 WDH983059:WFE983059 WND983059:WPA983059 WWZ983059:WYW983059 E19:N19 JA19:JJ19 SW19:TF19 ACS19:ADB19 AMO19:AMX19 AWK19:AWT19 BGG19:BGP19 BQC19:BQL19 BZY19:CAH19 CJU19:CKD19 CTQ19:CTZ19 DDM19:DDV19 DNI19:DNR19 DXE19:DXN19 EHA19:EHJ19 EQW19:ERF19 FAS19:FBB19 FKO19:FKX19 FUK19:FUT19 GEG19:GEP19 GOC19:GOL19 GXY19:GYH19 HHU19:HID19 HRQ19:HRZ19 IBM19:IBV19 ILI19:ILR19 IVE19:IVN19 JFA19:JFJ19 JOW19:JPF19 JYS19:JZB19 KIO19:KIX19 KSK19:KST19 LCG19:LCP19 LMC19:LML19 LVY19:LWH19 MFU19:MGD19 MPQ19:MPZ19 MZM19:MZV19 NJI19:NJR19 NTE19:NTN19 ODA19:ODJ19 OMW19:ONF19 OWS19:OXB19 PGO19:PGX19 PQK19:PQT19 QAG19:QAP19 QKC19:QKL19 QTY19:QUH19 RDU19:RED19 RNQ19:RNZ19 RXM19:RXV19 SHI19:SHR19 SRE19:SRN19 TBA19:TBJ19 TKW19:TLF19 TUS19:TVB19 UEO19:UEX19 UOK19:UOT19 UYG19:UYP19 VIC19:VIL19 VRY19:VSH19 WBU19:WCD19 WLQ19:WLZ19 WVM19:WVV19 E65555:N65555 JA65555:JJ65555 SW65555:TF65555 ACS65555:ADB65555 AMO65555:AMX65555 AWK65555:AWT65555 BGG65555:BGP65555 BQC65555:BQL65555 BZY65555:CAH65555 CJU65555:CKD65555 CTQ65555:CTZ65555 DDM65555:DDV65555 DNI65555:DNR65555 DXE65555:DXN65555 EHA65555:EHJ65555 EQW65555:ERF65555 FAS65555:FBB65555 FKO65555:FKX65555 FUK65555:FUT65555 GEG65555:GEP65555 GOC65555:GOL65555 GXY65555:GYH65555 HHU65555:HID65555 HRQ65555:HRZ65555 IBM65555:IBV65555 ILI65555:ILR65555 IVE65555:IVN65555 JFA65555:JFJ65555 JOW65555:JPF65555 JYS65555:JZB65555 KIO65555:KIX65555 KSK65555:KST65555 LCG65555:LCP65555 LMC65555:LML65555 LVY65555:LWH65555 MFU65555:MGD65555 MPQ65555:MPZ65555 MZM65555:MZV65555 NJI65555:NJR65555 NTE65555:NTN65555 ODA65555:ODJ65555 OMW65555:ONF65555 OWS65555:OXB65555 PGO65555:PGX65555 PQK65555:PQT65555 QAG65555:QAP65555 QKC65555:QKL65555 QTY65555:QUH65555 RDU65555:RED65555 RNQ65555:RNZ65555 RXM65555:RXV65555 SHI65555:SHR65555 SRE65555:SRN65555 TBA65555:TBJ65555 TKW65555:TLF65555 TUS65555:TVB65555 UEO65555:UEX65555 UOK65555:UOT65555 UYG65555:UYP65555 VIC65555:VIL65555 VRY65555:VSH65555 WBU65555:WCD65555 WLQ65555:WLZ65555 WVM65555:WVV65555 E131091:N131091 JA131091:JJ131091 SW131091:TF131091 ACS131091:ADB131091 AMO131091:AMX131091 AWK131091:AWT131091 BGG131091:BGP131091 BQC131091:BQL131091 BZY131091:CAH131091 CJU131091:CKD131091 CTQ131091:CTZ131091 DDM131091:DDV131091 DNI131091:DNR131091 DXE131091:DXN131091 EHA131091:EHJ131091 EQW131091:ERF131091 FAS131091:FBB131091 FKO131091:FKX131091 FUK131091:FUT131091 GEG131091:GEP131091 GOC131091:GOL131091 GXY131091:GYH131091 HHU131091:HID131091 HRQ131091:HRZ131091 IBM131091:IBV131091 ILI131091:ILR131091 IVE131091:IVN131091 JFA131091:JFJ131091 JOW131091:JPF131091 JYS131091:JZB131091 KIO131091:KIX131091 KSK131091:KST131091 LCG131091:LCP131091 LMC131091:LML131091 LVY131091:LWH131091 MFU131091:MGD131091 MPQ131091:MPZ131091 MZM131091:MZV131091 NJI131091:NJR131091 NTE131091:NTN131091 ODA131091:ODJ131091 OMW131091:ONF131091 OWS131091:OXB131091 PGO131091:PGX131091 PQK131091:PQT131091 QAG131091:QAP131091 QKC131091:QKL131091 QTY131091:QUH131091 RDU131091:RED131091 RNQ131091:RNZ131091 RXM131091:RXV131091 SHI131091:SHR131091 SRE131091:SRN131091 TBA131091:TBJ131091 TKW131091:TLF131091 TUS131091:TVB131091 UEO131091:UEX131091 UOK131091:UOT131091 UYG131091:UYP131091 VIC131091:VIL131091 VRY131091:VSH131091 WBU131091:WCD131091 WLQ131091:WLZ131091 WVM131091:WVV131091 E196627:N196627 JA196627:JJ196627 SW196627:TF196627 ACS196627:ADB196627 AMO196627:AMX196627 AWK196627:AWT196627 BGG196627:BGP196627 BQC196627:BQL196627 BZY196627:CAH196627 CJU196627:CKD196627 CTQ196627:CTZ196627 DDM196627:DDV196627 DNI196627:DNR196627 DXE196627:DXN196627 EHA196627:EHJ196627 EQW196627:ERF196627 FAS196627:FBB196627 FKO196627:FKX196627 FUK196627:FUT196627 GEG196627:GEP196627 GOC196627:GOL196627 GXY196627:GYH196627 HHU196627:HID196627 HRQ196627:HRZ196627 IBM196627:IBV196627 ILI196627:ILR196627 IVE196627:IVN196627 JFA196627:JFJ196627 JOW196627:JPF196627 JYS196627:JZB196627 KIO196627:KIX196627 KSK196627:KST196627 LCG196627:LCP196627 LMC196627:LML196627 LVY196627:LWH196627 MFU196627:MGD196627 MPQ196627:MPZ196627 MZM196627:MZV196627 NJI196627:NJR196627 NTE196627:NTN196627 ODA196627:ODJ196627 OMW196627:ONF196627 OWS196627:OXB196627 PGO196627:PGX196627 PQK196627:PQT196627 QAG196627:QAP196627 QKC196627:QKL196627 QTY196627:QUH196627 RDU196627:RED196627 RNQ196627:RNZ196627 RXM196627:RXV196627 SHI196627:SHR196627 SRE196627:SRN196627 TBA196627:TBJ196627 TKW196627:TLF196627 TUS196627:TVB196627 UEO196627:UEX196627 UOK196627:UOT196627 UYG196627:UYP196627 VIC196627:VIL196627 VRY196627:VSH196627 WBU196627:WCD196627 WLQ196627:WLZ196627 WVM196627:WVV196627 E262163:N262163 JA262163:JJ262163 SW262163:TF262163 ACS262163:ADB262163 AMO262163:AMX262163 AWK262163:AWT262163 BGG262163:BGP262163 BQC262163:BQL262163 BZY262163:CAH262163 CJU262163:CKD262163 CTQ262163:CTZ262163 DDM262163:DDV262163 DNI262163:DNR262163 DXE262163:DXN262163 EHA262163:EHJ262163 EQW262163:ERF262163 FAS262163:FBB262163 FKO262163:FKX262163 FUK262163:FUT262163 GEG262163:GEP262163 GOC262163:GOL262163 GXY262163:GYH262163 HHU262163:HID262163 HRQ262163:HRZ262163 IBM262163:IBV262163 ILI262163:ILR262163 IVE262163:IVN262163 JFA262163:JFJ262163 JOW262163:JPF262163 JYS262163:JZB262163 KIO262163:KIX262163 KSK262163:KST262163 LCG262163:LCP262163 LMC262163:LML262163 LVY262163:LWH262163 MFU262163:MGD262163 MPQ262163:MPZ262163 MZM262163:MZV262163 NJI262163:NJR262163 NTE262163:NTN262163 ODA262163:ODJ262163 OMW262163:ONF262163 OWS262163:OXB262163 PGO262163:PGX262163 PQK262163:PQT262163 QAG262163:QAP262163 QKC262163:QKL262163 QTY262163:QUH262163 RDU262163:RED262163 RNQ262163:RNZ262163 RXM262163:RXV262163 SHI262163:SHR262163 SRE262163:SRN262163 TBA262163:TBJ262163 TKW262163:TLF262163 TUS262163:TVB262163 UEO262163:UEX262163 UOK262163:UOT262163 UYG262163:UYP262163 VIC262163:VIL262163 VRY262163:VSH262163 WBU262163:WCD262163 WLQ262163:WLZ262163 WVM262163:WVV262163 E327699:N327699 JA327699:JJ327699 SW327699:TF327699 ACS327699:ADB327699 AMO327699:AMX327699 AWK327699:AWT327699 BGG327699:BGP327699 BQC327699:BQL327699 BZY327699:CAH327699 CJU327699:CKD327699 CTQ327699:CTZ327699 DDM327699:DDV327699 DNI327699:DNR327699 DXE327699:DXN327699 EHA327699:EHJ327699 EQW327699:ERF327699 FAS327699:FBB327699 FKO327699:FKX327699 FUK327699:FUT327699 GEG327699:GEP327699 GOC327699:GOL327699 GXY327699:GYH327699 HHU327699:HID327699 HRQ327699:HRZ327699 IBM327699:IBV327699 ILI327699:ILR327699 IVE327699:IVN327699 JFA327699:JFJ327699 JOW327699:JPF327699 JYS327699:JZB327699 KIO327699:KIX327699 KSK327699:KST327699 LCG327699:LCP327699 LMC327699:LML327699 LVY327699:LWH327699 MFU327699:MGD327699 MPQ327699:MPZ327699 MZM327699:MZV327699 NJI327699:NJR327699 NTE327699:NTN327699 ODA327699:ODJ327699 OMW327699:ONF327699 OWS327699:OXB327699 PGO327699:PGX327699 PQK327699:PQT327699 QAG327699:QAP327699 QKC327699:QKL327699 QTY327699:QUH327699 RDU327699:RED327699 RNQ327699:RNZ327699 RXM327699:RXV327699 SHI327699:SHR327699 SRE327699:SRN327699 TBA327699:TBJ327699 TKW327699:TLF327699 TUS327699:TVB327699 UEO327699:UEX327699 UOK327699:UOT327699 UYG327699:UYP327699 VIC327699:VIL327699 VRY327699:VSH327699 WBU327699:WCD327699 WLQ327699:WLZ327699 WVM327699:WVV327699 E393235:N393235 JA393235:JJ393235 SW393235:TF393235 ACS393235:ADB393235 AMO393235:AMX393235 AWK393235:AWT393235 BGG393235:BGP393235 BQC393235:BQL393235 BZY393235:CAH393235 CJU393235:CKD393235 CTQ393235:CTZ393235 DDM393235:DDV393235 DNI393235:DNR393235 DXE393235:DXN393235 EHA393235:EHJ393235 EQW393235:ERF393235 FAS393235:FBB393235 FKO393235:FKX393235 FUK393235:FUT393235 GEG393235:GEP393235 GOC393235:GOL393235 GXY393235:GYH393235 HHU393235:HID393235 HRQ393235:HRZ393235 IBM393235:IBV393235 ILI393235:ILR393235 IVE393235:IVN393235 JFA393235:JFJ393235 JOW393235:JPF393235 JYS393235:JZB393235 KIO393235:KIX393235 KSK393235:KST393235 LCG393235:LCP393235 LMC393235:LML393235 LVY393235:LWH393235 MFU393235:MGD393235 MPQ393235:MPZ393235 MZM393235:MZV393235 NJI393235:NJR393235 NTE393235:NTN393235 ODA393235:ODJ393235 OMW393235:ONF393235 OWS393235:OXB393235 PGO393235:PGX393235 PQK393235:PQT393235 QAG393235:QAP393235 QKC393235:QKL393235 QTY393235:QUH393235 RDU393235:RED393235 RNQ393235:RNZ393235 RXM393235:RXV393235 SHI393235:SHR393235 SRE393235:SRN393235 TBA393235:TBJ393235 TKW393235:TLF393235 TUS393235:TVB393235 UEO393235:UEX393235 UOK393235:UOT393235 UYG393235:UYP393235 VIC393235:VIL393235 VRY393235:VSH393235 WBU393235:WCD393235 WLQ393235:WLZ393235 WVM393235:WVV393235 E458771:N458771 JA458771:JJ458771 SW458771:TF458771 ACS458771:ADB458771 AMO458771:AMX458771 AWK458771:AWT458771 BGG458771:BGP458771 BQC458771:BQL458771 BZY458771:CAH458771 CJU458771:CKD458771 CTQ458771:CTZ458771 DDM458771:DDV458771 DNI458771:DNR458771 DXE458771:DXN458771 EHA458771:EHJ458771 EQW458771:ERF458771 FAS458771:FBB458771 FKO458771:FKX458771 FUK458771:FUT458771 GEG458771:GEP458771 GOC458771:GOL458771 GXY458771:GYH458771 HHU458771:HID458771 HRQ458771:HRZ458771 IBM458771:IBV458771 ILI458771:ILR458771 IVE458771:IVN458771 JFA458771:JFJ458771 JOW458771:JPF458771 JYS458771:JZB458771 KIO458771:KIX458771 KSK458771:KST458771 LCG458771:LCP458771 LMC458771:LML458771 LVY458771:LWH458771 MFU458771:MGD458771 MPQ458771:MPZ458771 MZM458771:MZV458771 NJI458771:NJR458771 NTE458771:NTN458771 ODA458771:ODJ458771 OMW458771:ONF458771 OWS458771:OXB458771 PGO458771:PGX458771 PQK458771:PQT458771 QAG458771:QAP458771 QKC458771:QKL458771 QTY458771:QUH458771 RDU458771:RED458771 RNQ458771:RNZ458771 RXM458771:RXV458771 SHI458771:SHR458771 SRE458771:SRN458771 TBA458771:TBJ458771 TKW458771:TLF458771 TUS458771:TVB458771 UEO458771:UEX458771 UOK458771:UOT458771 UYG458771:UYP458771 VIC458771:VIL458771 VRY458771:VSH458771 WBU458771:WCD458771 WLQ458771:WLZ458771 WVM458771:WVV458771 E524307:N524307 JA524307:JJ524307 SW524307:TF524307 ACS524307:ADB524307 AMO524307:AMX524307 AWK524307:AWT524307 BGG524307:BGP524307 BQC524307:BQL524307 BZY524307:CAH524307 CJU524307:CKD524307 CTQ524307:CTZ524307 DDM524307:DDV524307 DNI524307:DNR524307 DXE524307:DXN524307 EHA524307:EHJ524307 EQW524307:ERF524307 FAS524307:FBB524307 FKO524307:FKX524307 FUK524307:FUT524307 GEG524307:GEP524307 GOC524307:GOL524307 GXY524307:GYH524307 HHU524307:HID524307 HRQ524307:HRZ524307 IBM524307:IBV524307 ILI524307:ILR524307 IVE524307:IVN524307 JFA524307:JFJ524307 JOW524307:JPF524307 JYS524307:JZB524307 KIO524307:KIX524307 KSK524307:KST524307 LCG524307:LCP524307 LMC524307:LML524307 LVY524307:LWH524307 MFU524307:MGD524307 MPQ524307:MPZ524307 MZM524307:MZV524307 NJI524307:NJR524307 NTE524307:NTN524307 ODA524307:ODJ524307 OMW524307:ONF524307 OWS524307:OXB524307 PGO524307:PGX524307 PQK524307:PQT524307 QAG524307:QAP524307 QKC524307:QKL524307 QTY524307:QUH524307 RDU524307:RED524307 RNQ524307:RNZ524307 RXM524307:RXV524307 SHI524307:SHR524307 SRE524307:SRN524307 TBA524307:TBJ524307 TKW524307:TLF524307 TUS524307:TVB524307 UEO524307:UEX524307 UOK524307:UOT524307 UYG524307:UYP524307 VIC524307:VIL524307 VRY524307:VSH524307 WBU524307:WCD524307 WLQ524307:WLZ524307 WVM524307:WVV524307 E589843:N589843 JA589843:JJ589843 SW589843:TF589843 ACS589843:ADB589843 AMO589843:AMX589843 AWK589843:AWT589843 BGG589843:BGP589843 BQC589843:BQL589843 BZY589843:CAH589843 CJU589843:CKD589843 CTQ589843:CTZ589843 DDM589843:DDV589843 DNI589843:DNR589843 DXE589843:DXN589843 EHA589843:EHJ589843 EQW589843:ERF589843 FAS589843:FBB589843 FKO589843:FKX589843 FUK589843:FUT589843 GEG589843:GEP589843 GOC589843:GOL589843 GXY589843:GYH589843 HHU589843:HID589843 HRQ589843:HRZ589843 IBM589843:IBV589843 ILI589843:ILR589843 IVE589843:IVN589843 JFA589843:JFJ589843 JOW589843:JPF589843 JYS589843:JZB589843 KIO589843:KIX589843 KSK589843:KST589843 LCG589843:LCP589843 LMC589843:LML589843 LVY589843:LWH589843 MFU589843:MGD589843 MPQ589843:MPZ589843 MZM589843:MZV589843 NJI589843:NJR589843 NTE589843:NTN589843 ODA589843:ODJ589843 OMW589843:ONF589843 OWS589843:OXB589843 PGO589843:PGX589843 PQK589843:PQT589843 QAG589843:QAP589843 QKC589843:QKL589843 QTY589843:QUH589843 RDU589843:RED589843 RNQ589843:RNZ589843 RXM589843:RXV589843 SHI589843:SHR589843 SRE589843:SRN589843 TBA589843:TBJ589843 TKW589843:TLF589843 TUS589843:TVB589843 UEO589843:UEX589843 UOK589843:UOT589843 UYG589843:UYP589843 VIC589843:VIL589843 VRY589843:VSH589843 WBU589843:WCD589843 WLQ589843:WLZ589843 WVM589843:WVV589843 E655379:N655379 JA655379:JJ655379 SW655379:TF655379 ACS655379:ADB655379 AMO655379:AMX655379 AWK655379:AWT655379 BGG655379:BGP655379 BQC655379:BQL655379 BZY655379:CAH655379 CJU655379:CKD655379 CTQ655379:CTZ655379 DDM655379:DDV655379 DNI655379:DNR655379 DXE655379:DXN655379 EHA655379:EHJ655379 EQW655379:ERF655379 FAS655379:FBB655379 FKO655379:FKX655379 FUK655379:FUT655379 GEG655379:GEP655379 GOC655379:GOL655379 GXY655379:GYH655379 HHU655379:HID655379 HRQ655379:HRZ655379 IBM655379:IBV655379 ILI655379:ILR655379 IVE655379:IVN655379 JFA655379:JFJ655379 JOW655379:JPF655379 JYS655379:JZB655379 KIO655379:KIX655379 KSK655379:KST655379 LCG655379:LCP655379 LMC655379:LML655379 LVY655379:LWH655379 MFU655379:MGD655379 MPQ655379:MPZ655379 MZM655379:MZV655379 NJI655379:NJR655379 NTE655379:NTN655379 ODA655379:ODJ655379 OMW655379:ONF655379 OWS655379:OXB655379 PGO655379:PGX655379 PQK655379:PQT655379 QAG655379:QAP655379 QKC655379:QKL655379 QTY655379:QUH655379 RDU655379:RED655379 RNQ655379:RNZ655379 RXM655379:RXV655379 SHI655379:SHR655379 SRE655379:SRN655379 TBA655379:TBJ655379 TKW655379:TLF655379 TUS655379:TVB655379 UEO655379:UEX655379 UOK655379:UOT655379 UYG655379:UYP655379 VIC655379:VIL655379 VRY655379:VSH655379 WBU655379:WCD655379 WLQ655379:WLZ655379 WVM655379:WVV655379 E720915:N720915 JA720915:JJ720915 SW720915:TF720915 ACS720915:ADB720915 AMO720915:AMX720915 AWK720915:AWT720915 BGG720915:BGP720915 BQC720915:BQL720915 BZY720915:CAH720915 CJU720915:CKD720915 CTQ720915:CTZ720915 DDM720915:DDV720915 DNI720915:DNR720915 DXE720915:DXN720915 EHA720915:EHJ720915 EQW720915:ERF720915 FAS720915:FBB720915 FKO720915:FKX720915 FUK720915:FUT720915 GEG720915:GEP720915 GOC720915:GOL720915 GXY720915:GYH720915 HHU720915:HID720915 HRQ720915:HRZ720915 IBM720915:IBV720915 ILI720915:ILR720915 IVE720915:IVN720915 JFA720915:JFJ720915 JOW720915:JPF720915 JYS720915:JZB720915 KIO720915:KIX720915 KSK720915:KST720915 LCG720915:LCP720915 LMC720915:LML720915 LVY720915:LWH720915 MFU720915:MGD720915 MPQ720915:MPZ720915 MZM720915:MZV720915 NJI720915:NJR720915 NTE720915:NTN720915 ODA720915:ODJ720915 OMW720915:ONF720915 OWS720915:OXB720915 PGO720915:PGX720915 PQK720915:PQT720915 QAG720915:QAP720915 QKC720915:QKL720915 QTY720915:QUH720915 RDU720915:RED720915 RNQ720915:RNZ720915 RXM720915:RXV720915 SHI720915:SHR720915 SRE720915:SRN720915 TBA720915:TBJ720915 TKW720915:TLF720915 TUS720915:TVB720915 UEO720915:UEX720915 UOK720915:UOT720915 UYG720915:UYP720915 VIC720915:VIL720915 VRY720915:VSH720915 WBU720915:WCD720915 WLQ720915:WLZ720915 WVM720915:WVV720915 E786451:N786451 JA786451:JJ786451 SW786451:TF786451 ACS786451:ADB786451 AMO786451:AMX786451 AWK786451:AWT786451 BGG786451:BGP786451 BQC786451:BQL786451 BZY786451:CAH786451 CJU786451:CKD786451 CTQ786451:CTZ786451 DDM786451:DDV786451 DNI786451:DNR786451 DXE786451:DXN786451 EHA786451:EHJ786451 EQW786451:ERF786451 FAS786451:FBB786451 FKO786451:FKX786451 FUK786451:FUT786451 GEG786451:GEP786451 GOC786451:GOL786451 GXY786451:GYH786451 HHU786451:HID786451 HRQ786451:HRZ786451 IBM786451:IBV786451 ILI786451:ILR786451 IVE786451:IVN786451 JFA786451:JFJ786451 JOW786451:JPF786451 JYS786451:JZB786451 KIO786451:KIX786451 KSK786451:KST786451 LCG786451:LCP786451 LMC786451:LML786451 LVY786451:LWH786451 MFU786451:MGD786451 MPQ786451:MPZ786451 MZM786451:MZV786451 NJI786451:NJR786451 NTE786451:NTN786451 ODA786451:ODJ786451 OMW786451:ONF786451 OWS786451:OXB786451 PGO786451:PGX786451 PQK786451:PQT786451 QAG786451:QAP786451 QKC786451:QKL786451 QTY786451:QUH786451 RDU786451:RED786451 RNQ786451:RNZ786451 RXM786451:RXV786451 SHI786451:SHR786451 SRE786451:SRN786451 TBA786451:TBJ786451 TKW786451:TLF786451 TUS786451:TVB786451 UEO786451:UEX786451 UOK786451:UOT786451 UYG786451:UYP786451 VIC786451:VIL786451 VRY786451:VSH786451 WBU786451:WCD786451 WLQ786451:WLZ786451 WVM786451:WVV786451 E851987:N851987 JA851987:JJ851987 SW851987:TF851987 ACS851987:ADB851987 AMO851987:AMX851987 AWK851987:AWT851987 BGG851987:BGP851987 BQC851987:BQL851987 BZY851987:CAH851987 CJU851987:CKD851987 CTQ851987:CTZ851987 DDM851987:DDV851987 DNI851987:DNR851987 DXE851987:DXN851987 EHA851987:EHJ851987 EQW851987:ERF851987 FAS851987:FBB851987 FKO851987:FKX851987 FUK851987:FUT851987 GEG851987:GEP851987 GOC851987:GOL851987 GXY851987:GYH851987 HHU851987:HID851987 HRQ851987:HRZ851987 IBM851987:IBV851987 ILI851987:ILR851987 IVE851987:IVN851987 JFA851987:JFJ851987 JOW851987:JPF851987 JYS851987:JZB851987 KIO851987:KIX851987 KSK851987:KST851987 LCG851987:LCP851987 LMC851987:LML851987 LVY851987:LWH851987 MFU851987:MGD851987 MPQ851987:MPZ851987 MZM851987:MZV851987 NJI851987:NJR851987 NTE851987:NTN851987 ODA851987:ODJ851987 OMW851987:ONF851987 OWS851987:OXB851987 PGO851987:PGX851987 PQK851987:PQT851987 QAG851987:QAP851987 QKC851987:QKL851987 QTY851987:QUH851987 RDU851987:RED851987 RNQ851987:RNZ851987 RXM851987:RXV851987 SHI851987:SHR851987 SRE851987:SRN851987 TBA851987:TBJ851987 TKW851987:TLF851987 TUS851987:TVB851987 UEO851987:UEX851987 UOK851987:UOT851987 UYG851987:UYP851987 VIC851987:VIL851987 VRY851987:VSH851987 WBU851987:WCD851987 WLQ851987:WLZ851987 WVM851987:WVV851987 E917523:N917523 JA917523:JJ917523 SW917523:TF917523 ACS917523:ADB917523 AMO917523:AMX917523 AWK917523:AWT917523 BGG917523:BGP917523 BQC917523:BQL917523 BZY917523:CAH917523 CJU917523:CKD917523 CTQ917523:CTZ917523 DDM917523:DDV917523 DNI917523:DNR917523 DXE917523:DXN917523 EHA917523:EHJ917523 EQW917523:ERF917523 FAS917523:FBB917523 FKO917523:FKX917523 FUK917523:FUT917523 GEG917523:GEP917523 GOC917523:GOL917523 GXY917523:GYH917523 HHU917523:HID917523 HRQ917523:HRZ917523 IBM917523:IBV917523 ILI917523:ILR917523 IVE917523:IVN917523 JFA917523:JFJ917523 JOW917523:JPF917523 JYS917523:JZB917523 KIO917523:KIX917523 KSK917523:KST917523 LCG917523:LCP917523 LMC917523:LML917523 LVY917523:LWH917523 MFU917523:MGD917523 MPQ917523:MPZ917523 MZM917523:MZV917523 NJI917523:NJR917523 NTE917523:NTN917523 ODA917523:ODJ917523 OMW917523:ONF917523 OWS917523:OXB917523 PGO917523:PGX917523 PQK917523:PQT917523 QAG917523:QAP917523 QKC917523:QKL917523 QTY917523:QUH917523 RDU917523:RED917523 RNQ917523:RNZ917523 RXM917523:RXV917523 SHI917523:SHR917523 SRE917523:SRN917523 TBA917523:TBJ917523 TKW917523:TLF917523 TUS917523:TVB917523 UEO917523:UEX917523 UOK917523:UOT917523 UYG917523:UYP917523 VIC917523:VIL917523 VRY917523:VSH917523 WBU917523:WCD917523 WLQ917523:WLZ917523 WVM917523:WVV917523 E983059:N983059 JA983059:JJ983059 SW983059:TF983059 ACS983059:ADB983059 AMO983059:AMX983059 AWK983059:AWT983059 BGG983059:BGP983059 BQC983059:BQL983059 BZY983059:CAH983059 CJU983059:CKD983059 CTQ983059:CTZ983059 DDM983059:DDV983059 DNI983059:DNR983059 DXE983059:DXN983059 EHA983059:EHJ983059 EQW983059:ERF983059 FAS983059:FBB983059 FKO983059:FKX983059 FUK983059:FUT983059 GEG983059:GEP983059 GOC983059:GOL983059 GXY983059:GYH983059 HHU983059:HID983059 HRQ983059:HRZ983059 IBM983059:IBV983059 ILI983059:ILR983059 IVE983059:IVN983059 JFA983059:JFJ983059 JOW983059:JPF983059 JYS983059:JZB983059 KIO983059:KIX983059 KSK983059:KST983059 LCG983059:LCP983059 LMC983059:LML983059 LVY983059:LWH983059 MFU983059:MGD983059 MPQ983059:MPZ983059 MZM983059:MZV983059 NJI983059:NJR983059 NTE983059:NTN983059 ODA983059:ODJ983059 OMW983059:ONF983059 OWS983059:OXB983059 PGO983059:PGX983059 PQK983059:PQT983059 QAG983059:QAP983059 QKC983059:QKL983059 QTY983059:QUH983059 RDU983059:RED983059 RNQ983059:RNZ983059 RXM983059:RXV983059 SHI983059:SHR983059 SRE983059:SRN983059 TBA983059:TBJ983059 TKW983059:TLF983059 TUS983059:TVB983059 UEO983059:UEX983059 UOK983059:UOT983059 UYG983059:UYP983059 VIC983059:VIL983059 VRY983059:VSH983059 WBU983059:WCD983059 WLQ983059:WLZ983059 WVM983059:WVV983059 R19:U19 JN19:JQ19 TJ19:TM19 ADF19:ADI19 ANB19:ANE19 AWX19:AXA19 BGT19:BGW19 BQP19:BQS19 CAL19:CAO19 CKH19:CKK19 CUD19:CUG19 DDZ19:DEC19 DNV19:DNY19 DXR19:DXU19 EHN19:EHQ19 ERJ19:ERM19 FBF19:FBI19 FLB19:FLE19 FUX19:FVA19 GET19:GEW19 GOP19:GOS19 GYL19:GYO19 HIH19:HIK19 HSD19:HSG19 IBZ19:ICC19 ILV19:ILY19 IVR19:IVU19 JFN19:JFQ19 JPJ19:JPM19 JZF19:JZI19 KJB19:KJE19 KSX19:KTA19 LCT19:LCW19 LMP19:LMS19 LWL19:LWO19 MGH19:MGK19 MQD19:MQG19 MZZ19:NAC19 NJV19:NJY19 NTR19:NTU19 ODN19:ODQ19 ONJ19:ONM19 OXF19:OXI19 PHB19:PHE19 PQX19:PRA19 QAT19:QAW19 QKP19:QKS19 QUL19:QUO19 REH19:REK19 ROD19:ROG19 RXZ19:RYC19 SHV19:SHY19 SRR19:SRU19 TBN19:TBQ19 TLJ19:TLM19 TVF19:TVI19 UFB19:UFE19 UOX19:UPA19 UYT19:UYW19 VIP19:VIS19 VSL19:VSO19 WCH19:WCK19 WMD19:WMG19 WVZ19:WWC19 R65555:U65555 JN65555:JQ65555 TJ65555:TM65555 ADF65555:ADI65555 ANB65555:ANE65555 AWX65555:AXA65555 BGT65555:BGW65555 BQP65555:BQS65555 CAL65555:CAO65555 CKH65555:CKK65555 CUD65555:CUG65555 DDZ65555:DEC65555 DNV65555:DNY65555 DXR65555:DXU65555 EHN65555:EHQ65555 ERJ65555:ERM65555 FBF65555:FBI65555 FLB65555:FLE65555 FUX65555:FVA65555 GET65555:GEW65555 GOP65555:GOS65555 GYL65555:GYO65555 HIH65555:HIK65555 HSD65555:HSG65555 IBZ65555:ICC65555 ILV65555:ILY65555 IVR65555:IVU65555 JFN65555:JFQ65555 JPJ65555:JPM65555 JZF65555:JZI65555 KJB65555:KJE65555 KSX65555:KTA65555 LCT65555:LCW65555 LMP65555:LMS65555 LWL65555:LWO65555 MGH65555:MGK65555 MQD65555:MQG65555 MZZ65555:NAC65555 NJV65555:NJY65555 NTR65555:NTU65555 ODN65555:ODQ65555 ONJ65555:ONM65555 OXF65555:OXI65555 PHB65555:PHE65555 PQX65555:PRA65555 QAT65555:QAW65555 QKP65555:QKS65555 QUL65555:QUO65555 REH65555:REK65555 ROD65555:ROG65555 RXZ65555:RYC65555 SHV65555:SHY65555 SRR65555:SRU65555 TBN65555:TBQ65555 TLJ65555:TLM65555 TVF65555:TVI65555 UFB65555:UFE65555 UOX65555:UPA65555 UYT65555:UYW65555 VIP65555:VIS65555 VSL65555:VSO65555 WCH65555:WCK65555 WMD65555:WMG65555 WVZ65555:WWC65555 R131091:U131091 JN131091:JQ131091 TJ131091:TM131091 ADF131091:ADI131091 ANB131091:ANE131091 AWX131091:AXA131091 BGT131091:BGW131091 BQP131091:BQS131091 CAL131091:CAO131091 CKH131091:CKK131091 CUD131091:CUG131091 DDZ131091:DEC131091 DNV131091:DNY131091 DXR131091:DXU131091 EHN131091:EHQ131091 ERJ131091:ERM131091 FBF131091:FBI131091 FLB131091:FLE131091 FUX131091:FVA131091 GET131091:GEW131091 GOP131091:GOS131091 GYL131091:GYO131091 HIH131091:HIK131091 HSD131091:HSG131091 IBZ131091:ICC131091 ILV131091:ILY131091 IVR131091:IVU131091 JFN131091:JFQ131091 JPJ131091:JPM131091 JZF131091:JZI131091 KJB131091:KJE131091 KSX131091:KTA131091 LCT131091:LCW131091 LMP131091:LMS131091 LWL131091:LWO131091 MGH131091:MGK131091 MQD131091:MQG131091 MZZ131091:NAC131091 NJV131091:NJY131091 NTR131091:NTU131091 ODN131091:ODQ131091 ONJ131091:ONM131091 OXF131091:OXI131091 PHB131091:PHE131091 PQX131091:PRA131091 QAT131091:QAW131091 QKP131091:QKS131091 QUL131091:QUO131091 REH131091:REK131091 ROD131091:ROG131091 RXZ131091:RYC131091 SHV131091:SHY131091 SRR131091:SRU131091 TBN131091:TBQ131091 TLJ131091:TLM131091 TVF131091:TVI131091 UFB131091:UFE131091 UOX131091:UPA131091 UYT131091:UYW131091 VIP131091:VIS131091 VSL131091:VSO131091 WCH131091:WCK131091 WMD131091:WMG131091 WVZ131091:WWC131091 R196627:U196627 JN196627:JQ196627 TJ196627:TM196627 ADF196627:ADI196627 ANB196627:ANE196627 AWX196627:AXA196627 BGT196627:BGW196627 BQP196627:BQS196627 CAL196627:CAO196627 CKH196627:CKK196627 CUD196627:CUG196627 DDZ196627:DEC196627 DNV196627:DNY196627 DXR196627:DXU196627 EHN196627:EHQ196627 ERJ196627:ERM196627 FBF196627:FBI196627 FLB196627:FLE196627 FUX196627:FVA196627 GET196627:GEW196627 GOP196627:GOS196627 GYL196627:GYO196627 HIH196627:HIK196627 HSD196627:HSG196627 IBZ196627:ICC196627 ILV196627:ILY196627 IVR196627:IVU196627 JFN196627:JFQ196627 JPJ196627:JPM196627 JZF196627:JZI196627 KJB196627:KJE196627 KSX196627:KTA196627 LCT196627:LCW196627 LMP196627:LMS196627 LWL196627:LWO196627 MGH196627:MGK196627 MQD196627:MQG196627 MZZ196627:NAC196627 NJV196627:NJY196627 NTR196627:NTU196627 ODN196627:ODQ196627 ONJ196627:ONM196627 OXF196627:OXI196627 PHB196627:PHE196627 PQX196627:PRA196627 QAT196627:QAW196627 QKP196627:QKS196627 QUL196627:QUO196627 REH196627:REK196627 ROD196627:ROG196627 RXZ196627:RYC196627 SHV196627:SHY196627 SRR196627:SRU196627 TBN196627:TBQ196627 TLJ196627:TLM196627 TVF196627:TVI196627 UFB196627:UFE196627 UOX196627:UPA196627 UYT196627:UYW196627 VIP196627:VIS196627 VSL196627:VSO196627 WCH196627:WCK196627 WMD196627:WMG196627 WVZ196627:WWC196627 R262163:U262163 JN262163:JQ262163 TJ262163:TM262163 ADF262163:ADI262163 ANB262163:ANE262163 AWX262163:AXA262163 BGT262163:BGW262163 BQP262163:BQS262163 CAL262163:CAO262163 CKH262163:CKK262163 CUD262163:CUG262163 DDZ262163:DEC262163 DNV262163:DNY262163 DXR262163:DXU262163 EHN262163:EHQ262163 ERJ262163:ERM262163 FBF262163:FBI262163 FLB262163:FLE262163 FUX262163:FVA262163 GET262163:GEW262163 GOP262163:GOS262163 GYL262163:GYO262163 HIH262163:HIK262163 HSD262163:HSG262163 IBZ262163:ICC262163 ILV262163:ILY262163 IVR262163:IVU262163 JFN262163:JFQ262163 JPJ262163:JPM262163 JZF262163:JZI262163 KJB262163:KJE262163 KSX262163:KTA262163 LCT262163:LCW262163 LMP262163:LMS262163 LWL262163:LWO262163 MGH262163:MGK262163 MQD262163:MQG262163 MZZ262163:NAC262163 NJV262163:NJY262163 NTR262163:NTU262163 ODN262163:ODQ262163 ONJ262163:ONM262163 OXF262163:OXI262163 PHB262163:PHE262163 PQX262163:PRA262163 QAT262163:QAW262163 QKP262163:QKS262163 QUL262163:QUO262163 REH262163:REK262163 ROD262163:ROG262163 RXZ262163:RYC262163 SHV262163:SHY262163 SRR262163:SRU262163 TBN262163:TBQ262163 TLJ262163:TLM262163 TVF262163:TVI262163 UFB262163:UFE262163 UOX262163:UPA262163 UYT262163:UYW262163 VIP262163:VIS262163 VSL262163:VSO262163 WCH262163:WCK262163 WMD262163:WMG262163 WVZ262163:WWC262163 R327699:U327699 JN327699:JQ327699 TJ327699:TM327699 ADF327699:ADI327699 ANB327699:ANE327699 AWX327699:AXA327699 BGT327699:BGW327699 BQP327699:BQS327699 CAL327699:CAO327699 CKH327699:CKK327699 CUD327699:CUG327699 DDZ327699:DEC327699 DNV327699:DNY327699 DXR327699:DXU327699 EHN327699:EHQ327699 ERJ327699:ERM327699 FBF327699:FBI327699 FLB327699:FLE327699 FUX327699:FVA327699 GET327699:GEW327699 GOP327699:GOS327699 GYL327699:GYO327699 HIH327699:HIK327699 HSD327699:HSG327699 IBZ327699:ICC327699 ILV327699:ILY327699 IVR327699:IVU327699 JFN327699:JFQ327699 JPJ327699:JPM327699 JZF327699:JZI327699 KJB327699:KJE327699 KSX327699:KTA327699 LCT327699:LCW327699 LMP327699:LMS327699 LWL327699:LWO327699 MGH327699:MGK327699 MQD327699:MQG327699 MZZ327699:NAC327699 NJV327699:NJY327699 NTR327699:NTU327699 ODN327699:ODQ327699 ONJ327699:ONM327699 OXF327699:OXI327699 PHB327699:PHE327699 PQX327699:PRA327699 QAT327699:QAW327699 QKP327699:QKS327699 QUL327699:QUO327699 REH327699:REK327699 ROD327699:ROG327699 RXZ327699:RYC327699 SHV327699:SHY327699 SRR327699:SRU327699 TBN327699:TBQ327699 TLJ327699:TLM327699 TVF327699:TVI327699 UFB327699:UFE327699 UOX327699:UPA327699 UYT327699:UYW327699 VIP327699:VIS327699 VSL327699:VSO327699 WCH327699:WCK327699 WMD327699:WMG327699 WVZ327699:WWC327699 R393235:U393235 JN393235:JQ393235 TJ393235:TM393235 ADF393235:ADI393235 ANB393235:ANE393235 AWX393235:AXA393235 BGT393235:BGW393235 BQP393235:BQS393235 CAL393235:CAO393235 CKH393235:CKK393235 CUD393235:CUG393235 DDZ393235:DEC393235 DNV393235:DNY393235 DXR393235:DXU393235 EHN393235:EHQ393235 ERJ393235:ERM393235 FBF393235:FBI393235 FLB393235:FLE393235 FUX393235:FVA393235 GET393235:GEW393235 GOP393235:GOS393235 GYL393235:GYO393235 HIH393235:HIK393235 HSD393235:HSG393235 IBZ393235:ICC393235 ILV393235:ILY393235 IVR393235:IVU393235 JFN393235:JFQ393235 JPJ393235:JPM393235 JZF393235:JZI393235 KJB393235:KJE393235 KSX393235:KTA393235 LCT393235:LCW393235 LMP393235:LMS393235 LWL393235:LWO393235 MGH393235:MGK393235 MQD393235:MQG393235 MZZ393235:NAC393235 NJV393235:NJY393235 NTR393235:NTU393235 ODN393235:ODQ393235 ONJ393235:ONM393235 OXF393235:OXI393235 PHB393235:PHE393235 PQX393235:PRA393235 QAT393235:QAW393235 QKP393235:QKS393235 QUL393235:QUO393235 REH393235:REK393235 ROD393235:ROG393235 RXZ393235:RYC393235 SHV393235:SHY393235 SRR393235:SRU393235 TBN393235:TBQ393235 TLJ393235:TLM393235 TVF393235:TVI393235 UFB393235:UFE393235 UOX393235:UPA393235 UYT393235:UYW393235 VIP393235:VIS393235 VSL393235:VSO393235 WCH393235:WCK393235 WMD393235:WMG393235 WVZ393235:WWC393235 R458771:U458771 JN458771:JQ458771 TJ458771:TM458771 ADF458771:ADI458771 ANB458771:ANE458771 AWX458771:AXA458771 BGT458771:BGW458771 BQP458771:BQS458771 CAL458771:CAO458771 CKH458771:CKK458771 CUD458771:CUG458771 DDZ458771:DEC458771 DNV458771:DNY458771 DXR458771:DXU458771 EHN458771:EHQ458771 ERJ458771:ERM458771 FBF458771:FBI458771 FLB458771:FLE458771 FUX458771:FVA458771 GET458771:GEW458771 GOP458771:GOS458771 GYL458771:GYO458771 HIH458771:HIK458771 HSD458771:HSG458771 IBZ458771:ICC458771 ILV458771:ILY458771 IVR458771:IVU458771 JFN458771:JFQ458771 JPJ458771:JPM458771 JZF458771:JZI458771 KJB458771:KJE458771 KSX458771:KTA458771 LCT458771:LCW458771 LMP458771:LMS458771 LWL458771:LWO458771 MGH458771:MGK458771 MQD458771:MQG458771 MZZ458771:NAC458771 NJV458771:NJY458771 NTR458771:NTU458771 ODN458771:ODQ458771 ONJ458771:ONM458771 OXF458771:OXI458771 PHB458771:PHE458771 PQX458771:PRA458771 QAT458771:QAW458771 QKP458771:QKS458771 QUL458771:QUO458771 REH458771:REK458771 ROD458771:ROG458771 RXZ458771:RYC458771 SHV458771:SHY458771 SRR458771:SRU458771 TBN458771:TBQ458771 TLJ458771:TLM458771 TVF458771:TVI458771 UFB458771:UFE458771 UOX458771:UPA458771 UYT458771:UYW458771 VIP458771:VIS458771 VSL458771:VSO458771 WCH458771:WCK458771 WMD458771:WMG458771 WVZ458771:WWC458771 R524307:U524307 JN524307:JQ524307 TJ524307:TM524307 ADF524307:ADI524307 ANB524307:ANE524307 AWX524307:AXA524307 BGT524307:BGW524307 BQP524307:BQS524307 CAL524307:CAO524307 CKH524307:CKK524307 CUD524307:CUG524307 DDZ524307:DEC524307 DNV524307:DNY524307 DXR524307:DXU524307 EHN524307:EHQ524307 ERJ524307:ERM524307 FBF524307:FBI524307 FLB524307:FLE524307 FUX524307:FVA524307 GET524307:GEW524307 GOP524307:GOS524307 GYL524307:GYO524307 HIH524307:HIK524307 HSD524307:HSG524307 IBZ524307:ICC524307 ILV524307:ILY524307 IVR524307:IVU524307 JFN524307:JFQ524307 JPJ524307:JPM524307 JZF524307:JZI524307 KJB524307:KJE524307 KSX524307:KTA524307 LCT524307:LCW524307 LMP524307:LMS524307 LWL524307:LWO524307 MGH524307:MGK524307 MQD524307:MQG524307 MZZ524307:NAC524307 NJV524307:NJY524307 NTR524307:NTU524307 ODN524307:ODQ524307 ONJ524307:ONM524307 OXF524307:OXI524307 PHB524307:PHE524307 PQX524307:PRA524307 QAT524307:QAW524307 QKP524307:QKS524307 QUL524307:QUO524307 REH524307:REK524307 ROD524307:ROG524307 RXZ524307:RYC524307 SHV524307:SHY524307 SRR524307:SRU524307 TBN524307:TBQ524307 TLJ524307:TLM524307 TVF524307:TVI524307 UFB524307:UFE524307 UOX524307:UPA524307 UYT524307:UYW524307 VIP524307:VIS524307 VSL524307:VSO524307 WCH524307:WCK524307 WMD524307:WMG524307 WVZ524307:WWC524307 R589843:U589843 JN589843:JQ589843 TJ589843:TM589843 ADF589843:ADI589843 ANB589843:ANE589843 AWX589843:AXA589843 BGT589843:BGW589843 BQP589843:BQS589843 CAL589843:CAO589843 CKH589843:CKK589843 CUD589843:CUG589843 DDZ589843:DEC589843 DNV589843:DNY589843 DXR589843:DXU589843 EHN589843:EHQ589843 ERJ589843:ERM589843 FBF589843:FBI589843 FLB589843:FLE589843 FUX589843:FVA589843 GET589843:GEW589843 GOP589843:GOS589843 GYL589843:GYO589843 HIH589843:HIK589843 HSD589843:HSG589843 IBZ589843:ICC589843 ILV589843:ILY589843 IVR589843:IVU589843 JFN589843:JFQ589843 JPJ589843:JPM589843 JZF589843:JZI589843 KJB589843:KJE589843 KSX589843:KTA589843 LCT589843:LCW589843 LMP589843:LMS589843 LWL589843:LWO589843 MGH589843:MGK589843 MQD589843:MQG589843 MZZ589843:NAC589843 NJV589843:NJY589843 NTR589843:NTU589843 ODN589843:ODQ589843 ONJ589843:ONM589843 OXF589843:OXI589843 PHB589843:PHE589843 PQX589843:PRA589843 QAT589843:QAW589843 QKP589843:QKS589843 QUL589843:QUO589843 REH589843:REK589843 ROD589843:ROG589843 RXZ589843:RYC589843 SHV589843:SHY589843 SRR589843:SRU589843 TBN589843:TBQ589843 TLJ589843:TLM589843 TVF589843:TVI589843 UFB589843:UFE589843 UOX589843:UPA589843 UYT589843:UYW589843 VIP589843:VIS589843 VSL589843:VSO589843 WCH589843:WCK589843 WMD589843:WMG589843 WVZ589843:WWC589843 R655379:U655379 JN655379:JQ655379 TJ655379:TM655379 ADF655379:ADI655379 ANB655379:ANE655379 AWX655379:AXA655379 BGT655379:BGW655379 BQP655379:BQS655379 CAL655379:CAO655379 CKH655379:CKK655379 CUD655379:CUG655379 DDZ655379:DEC655379 DNV655379:DNY655379 DXR655379:DXU655379 EHN655379:EHQ655379 ERJ655379:ERM655379 FBF655379:FBI655379 FLB655379:FLE655379 FUX655379:FVA655379 GET655379:GEW655379 GOP655379:GOS655379 GYL655379:GYO655379 HIH655379:HIK655379 HSD655379:HSG655379 IBZ655379:ICC655379 ILV655379:ILY655379 IVR655379:IVU655379 JFN655379:JFQ655379 JPJ655379:JPM655379 JZF655379:JZI655379 KJB655379:KJE655379 KSX655379:KTA655379 LCT655379:LCW655379 LMP655379:LMS655379 LWL655379:LWO655379 MGH655379:MGK655379 MQD655379:MQG655379 MZZ655379:NAC655379 NJV655379:NJY655379 NTR655379:NTU655379 ODN655379:ODQ655379 ONJ655379:ONM655379 OXF655379:OXI655379 PHB655379:PHE655379 PQX655379:PRA655379 QAT655379:QAW655379 QKP655379:QKS655379 QUL655379:QUO655379 REH655379:REK655379 ROD655379:ROG655379 RXZ655379:RYC655379 SHV655379:SHY655379 SRR655379:SRU655379 TBN655379:TBQ655379 TLJ655379:TLM655379 TVF655379:TVI655379 UFB655379:UFE655379 UOX655379:UPA655379 UYT655379:UYW655379 VIP655379:VIS655379 VSL655379:VSO655379 WCH655379:WCK655379 WMD655379:WMG655379 WVZ655379:WWC655379 R720915:U720915 JN720915:JQ720915 TJ720915:TM720915 ADF720915:ADI720915 ANB720915:ANE720915 AWX720915:AXA720915 BGT720915:BGW720915 BQP720915:BQS720915 CAL720915:CAO720915 CKH720915:CKK720915 CUD720915:CUG720915 DDZ720915:DEC720915 DNV720915:DNY720915 DXR720915:DXU720915 EHN720915:EHQ720915 ERJ720915:ERM720915 FBF720915:FBI720915 FLB720915:FLE720915 FUX720915:FVA720915 GET720915:GEW720915 GOP720915:GOS720915 GYL720915:GYO720915 HIH720915:HIK720915 HSD720915:HSG720915 IBZ720915:ICC720915 ILV720915:ILY720915 IVR720915:IVU720915 JFN720915:JFQ720915 JPJ720915:JPM720915 JZF720915:JZI720915 KJB720915:KJE720915 KSX720915:KTA720915 LCT720915:LCW720915 LMP720915:LMS720915 LWL720915:LWO720915 MGH720915:MGK720915 MQD720915:MQG720915 MZZ720915:NAC720915 NJV720915:NJY720915 NTR720915:NTU720915 ODN720915:ODQ720915 ONJ720915:ONM720915 OXF720915:OXI720915 PHB720915:PHE720915 PQX720915:PRA720915 QAT720915:QAW720915 QKP720915:QKS720915 QUL720915:QUO720915 REH720915:REK720915 ROD720915:ROG720915 RXZ720915:RYC720915 SHV720915:SHY720915 SRR720915:SRU720915 TBN720915:TBQ720915 TLJ720915:TLM720915 TVF720915:TVI720915 UFB720915:UFE720915 UOX720915:UPA720915 UYT720915:UYW720915 VIP720915:VIS720915 VSL720915:VSO720915 WCH720915:WCK720915 WMD720915:WMG720915 WVZ720915:WWC720915 R786451:U786451 JN786451:JQ786451 TJ786451:TM786451 ADF786451:ADI786451 ANB786451:ANE786451 AWX786451:AXA786451 BGT786451:BGW786451 BQP786451:BQS786451 CAL786451:CAO786451 CKH786451:CKK786451 CUD786451:CUG786451 DDZ786451:DEC786451 DNV786451:DNY786451 DXR786451:DXU786451 EHN786451:EHQ786451 ERJ786451:ERM786451 FBF786451:FBI786451 FLB786451:FLE786451 FUX786451:FVA786451 GET786451:GEW786451 GOP786451:GOS786451 GYL786451:GYO786451 HIH786451:HIK786451 HSD786451:HSG786451 IBZ786451:ICC786451 ILV786451:ILY786451 IVR786451:IVU786451 JFN786451:JFQ786451 JPJ786451:JPM786451 JZF786451:JZI786451 KJB786451:KJE786451 KSX786451:KTA786451 LCT786451:LCW786451 LMP786451:LMS786451 LWL786451:LWO786451 MGH786451:MGK786451 MQD786451:MQG786451 MZZ786451:NAC786451 NJV786451:NJY786451 NTR786451:NTU786451 ODN786451:ODQ786451 ONJ786451:ONM786451 OXF786451:OXI786451 PHB786451:PHE786451 PQX786451:PRA786451 QAT786451:QAW786451 QKP786451:QKS786451 QUL786451:QUO786451 REH786451:REK786451 ROD786451:ROG786451 RXZ786451:RYC786451 SHV786451:SHY786451 SRR786451:SRU786451 TBN786451:TBQ786451 TLJ786451:TLM786451 TVF786451:TVI786451 UFB786451:UFE786451 UOX786451:UPA786451 UYT786451:UYW786451 VIP786451:VIS786451 VSL786451:VSO786451 WCH786451:WCK786451 WMD786451:WMG786451 WVZ786451:WWC786451 R851987:U851987 JN851987:JQ851987 TJ851987:TM851987 ADF851987:ADI851987 ANB851987:ANE851987 AWX851987:AXA851987 BGT851987:BGW851987 BQP851987:BQS851987 CAL851987:CAO851987 CKH851987:CKK851987 CUD851987:CUG851987 DDZ851987:DEC851987 DNV851987:DNY851987 DXR851987:DXU851987 EHN851987:EHQ851987 ERJ851987:ERM851987 FBF851987:FBI851987 FLB851987:FLE851987 FUX851987:FVA851987 GET851987:GEW851987 GOP851987:GOS851987 GYL851987:GYO851987 HIH851987:HIK851987 HSD851987:HSG851987 IBZ851987:ICC851987 ILV851987:ILY851987 IVR851987:IVU851987 JFN851987:JFQ851987 JPJ851987:JPM851987 JZF851987:JZI851987 KJB851987:KJE851987 KSX851987:KTA851987 LCT851987:LCW851987 LMP851987:LMS851987 LWL851987:LWO851987 MGH851987:MGK851987 MQD851987:MQG851987 MZZ851987:NAC851987 NJV851987:NJY851987 NTR851987:NTU851987 ODN851987:ODQ851987 ONJ851987:ONM851987 OXF851987:OXI851987 PHB851987:PHE851987 PQX851987:PRA851987 QAT851987:QAW851987 QKP851987:QKS851987 QUL851987:QUO851987 REH851987:REK851987 ROD851987:ROG851987 RXZ851987:RYC851987 SHV851987:SHY851987 SRR851987:SRU851987 TBN851987:TBQ851987 TLJ851987:TLM851987 TVF851987:TVI851987 UFB851987:UFE851987 UOX851987:UPA851987 UYT851987:UYW851987 VIP851987:VIS851987 VSL851987:VSO851987 WCH851987:WCK851987 WMD851987:WMG851987 WVZ851987:WWC851987 R917523:U917523 JN917523:JQ917523 TJ917523:TM917523 ADF917523:ADI917523 ANB917523:ANE917523 AWX917523:AXA917523 BGT917523:BGW917523 BQP917523:BQS917523 CAL917523:CAO917523 CKH917523:CKK917523 CUD917523:CUG917523 DDZ917523:DEC917523 DNV917523:DNY917523 DXR917523:DXU917523 EHN917523:EHQ917523 ERJ917523:ERM917523 FBF917523:FBI917523 FLB917523:FLE917523 FUX917523:FVA917523 GET917523:GEW917523 GOP917523:GOS917523 GYL917523:GYO917523 HIH917523:HIK917523 HSD917523:HSG917523 IBZ917523:ICC917523 ILV917523:ILY917523 IVR917523:IVU917523 JFN917523:JFQ917523 JPJ917523:JPM917523 JZF917523:JZI917523 KJB917523:KJE917523 KSX917523:KTA917523 LCT917523:LCW917523 LMP917523:LMS917523 LWL917523:LWO917523 MGH917523:MGK917523 MQD917523:MQG917523 MZZ917523:NAC917523 NJV917523:NJY917523 NTR917523:NTU917523 ODN917523:ODQ917523 ONJ917523:ONM917523 OXF917523:OXI917523 PHB917523:PHE917523 PQX917523:PRA917523 QAT917523:QAW917523 QKP917523:QKS917523 QUL917523:QUO917523 REH917523:REK917523 ROD917523:ROG917523 RXZ917523:RYC917523 SHV917523:SHY917523 SRR917523:SRU917523 TBN917523:TBQ917523 TLJ917523:TLM917523 TVF917523:TVI917523 UFB917523:UFE917523 UOX917523:UPA917523 UYT917523:UYW917523 VIP917523:VIS917523 VSL917523:VSO917523 WCH917523:WCK917523 WMD917523:WMG917523 WVZ917523:WWC917523 R983059:U983059 JN983059:JQ983059 TJ983059:TM983059 ADF983059:ADI983059 ANB983059:ANE983059 AWX983059:AXA983059 BGT983059:BGW983059 BQP983059:BQS983059 CAL983059:CAO983059 CKH983059:CKK983059 CUD983059:CUG983059 DDZ983059:DEC983059 DNV983059:DNY983059 DXR983059:DXU983059 EHN983059:EHQ983059 ERJ983059:ERM983059 FBF983059:FBI983059 FLB983059:FLE983059 FUX983059:FVA983059 GET983059:GEW983059 GOP983059:GOS983059 GYL983059:GYO983059 HIH983059:HIK983059 HSD983059:HSG983059 IBZ983059:ICC983059 ILV983059:ILY983059 IVR983059:IVU983059 JFN983059:JFQ983059 JPJ983059:JPM983059 JZF983059:JZI983059 KJB983059:KJE983059 KSX983059:KTA983059 LCT983059:LCW983059 LMP983059:LMS983059 LWL983059:LWO983059 MGH983059:MGK983059 MQD983059:MQG983059 MZZ983059:NAC983059 NJV983059:NJY983059 NTR983059:NTU983059 ODN983059:ODQ983059 ONJ983059:ONM983059 OXF983059:OXI983059 PHB983059:PHE983059 PQX983059:PRA983059 QAT983059:QAW983059 QKP983059:QKS983059 QUL983059:QUO983059 REH983059:REK983059 ROD983059:ROG983059 RXZ983059:RYC983059 SHV983059:SHY983059 SRR983059:SRU983059 TBN983059:TBQ983059 TLJ983059:TLM983059 TVF983059:TVI983059 UFB983059:UFE983059 UOX983059:UPA983059 UYT983059:UYW983059 VIP983059:VIS983059 VSL983059:VSO983059 WCH983059:WCK983059 WMD983059:WMG983059 WVZ983059:WWC983059 AF19:AJ19 KB19:KF19 TX19:UB19 ADT19:ADX19 ANP19:ANT19 AXL19:AXP19 BHH19:BHL19 BRD19:BRH19 CAZ19:CBD19 CKV19:CKZ19 CUR19:CUV19 DEN19:DER19 DOJ19:DON19 DYF19:DYJ19 EIB19:EIF19 ERX19:ESB19 FBT19:FBX19 FLP19:FLT19 FVL19:FVP19 GFH19:GFL19 GPD19:GPH19 GYZ19:GZD19 HIV19:HIZ19 HSR19:HSV19 ICN19:ICR19 IMJ19:IMN19 IWF19:IWJ19 JGB19:JGF19 JPX19:JQB19 JZT19:JZX19 KJP19:KJT19 KTL19:KTP19 LDH19:LDL19 LND19:LNH19 LWZ19:LXD19 MGV19:MGZ19 MQR19:MQV19 NAN19:NAR19 NKJ19:NKN19 NUF19:NUJ19 OEB19:OEF19 ONX19:OOB19 OXT19:OXX19 PHP19:PHT19 PRL19:PRP19 QBH19:QBL19 QLD19:QLH19 QUZ19:QVD19 REV19:REZ19 ROR19:ROV19 RYN19:RYR19 SIJ19:SIN19 SSF19:SSJ19 TCB19:TCF19 TLX19:TMB19 TVT19:TVX19 UFP19:UFT19 UPL19:UPP19 UZH19:UZL19 VJD19:VJH19 VSZ19:VTD19 WCV19:WCZ19 WMR19:WMV19 WWN19:WWR19 AF65555:AJ65555 KB65555:KF65555 TX65555:UB65555 ADT65555:ADX65555 ANP65555:ANT65555 AXL65555:AXP65555 BHH65555:BHL65555 BRD65555:BRH65555 CAZ65555:CBD65555 CKV65555:CKZ65555 CUR65555:CUV65555 DEN65555:DER65555 DOJ65555:DON65555 DYF65555:DYJ65555 EIB65555:EIF65555 ERX65555:ESB65555 FBT65555:FBX65555 FLP65555:FLT65555 FVL65555:FVP65555 GFH65555:GFL65555 GPD65555:GPH65555 GYZ65555:GZD65555 HIV65555:HIZ65555 HSR65555:HSV65555 ICN65555:ICR65555 IMJ65555:IMN65555 IWF65555:IWJ65555 JGB65555:JGF65555 JPX65555:JQB65555 JZT65555:JZX65555 KJP65555:KJT65555 KTL65555:KTP65555 LDH65555:LDL65555 LND65555:LNH65555 LWZ65555:LXD65555 MGV65555:MGZ65555 MQR65555:MQV65555 NAN65555:NAR65555 NKJ65555:NKN65555 NUF65555:NUJ65555 OEB65555:OEF65555 ONX65555:OOB65555 OXT65555:OXX65555 PHP65555:PHT65555 PRL65555:PRP65555 QBH65555:QBL65555 QLD65555:QLH65555 QUZ65555:QVD65555 REV65555:REZ65555 ROR65555:ROV65555 RYN65555:RYR65555 SIJ65555:SIN65555 SSF65555:SSJ65555 TCB65555:TCF65555 TLX65555:TMB65555 TVT65555:TVX65555 UFP65555:UFT65555 UPL65555:UPP65555 UZH65555:UZL65555 VJD65555:VJH65555 VSZ65555:VTD65555 WCV65555:WCZ65555 WMR65555:WMV65555 WWN65555:WWR65555 AF131091:AJ131091 KB131091:KF131091 TX131091:UB131091 ADT131091:ADX131091 ANP131091:ANT131091 AXL131091:AXP131091 BHH131091:BHL131091 BRD131091:BRH131091 CAZ131091:CBD131091 CKV131091:CKZ131091 CUR131091:CUV131091 DEN131091:DER131091 DOJ131091:DON131091 DYF131091:DYJ131091 EIB131091:EIF131091 ERX131091:ESB131091 FBT131091:FBX131091 FLP131091:FLT131091 FVL131091:FVP131091 GFH131091:GFL131091 GPD131091:GPH131091 GYZ131091:GZD131091 HIV131091:HIZ131091 HSR131091:HSV131091 ICN131091:ICR131091 IMJ131091:IMN131091 IWF131091:IWJ131091 JGB131091:JGF131091 JPX131091:JQB131091 JZT131091:JZX131091 KJP131091:KJT131091 KTL131091:KTP131091 LDH131091:LDL131091 LND131091:LNH131091 LWZ131091:LXD131091 MGV131091:MGZ131091 MQR131091:MQV131091 NAN131091:NAR131091 NKJ131091:NKN131091 NUF131091:NUJ131091 OEB131091:OEF131091 ONX131091:OOB131091 OXT131091:OXX131091 PHP131091:PHT131091 PRL131091:PRP131091 QBH131091:QBL131091 QLD131091:QLH131091 QUZ131091:QVD131091 REV131091:REZ131091 ROR131091:ROV131091 RYN131091:RYR131091 SIJ131091:SIN131091 SSF131091:SSJ131091 TCB131091:TCF131091 TLX131091:TMB131091 TVT131091:TVX131091 UFP131091:UFT131091 UPL131091:UPP131091 UZH131091:UZL131091 VJD131091:VJH131091 VSZ131091:VTD131091 WCV131091:WCZ131091 WMR131091:WMV131091 WWN131091:WWR131091 AF196627:AJ196627 KB196627:KF196627 TX196627:UB196627 ADT196627:ADX196627 ANP196627:ANT196627 AXL196627:AXP196627 BHH196627:BHL196627 BRD196627:BRH196627 CAZ196627:CBD196627 CKV196627:CKZ196627 CUR196627:CUV196627 DEN196627:DER196627 DOJ196627:DON196627 DYF196627:DYJ196627 EIB196627:EIF196627 ERX196627:ESB196627 FBT196627:FBX196627 FLP196627:FLT196627 FVL196627:FVP196627 GFH196627:GFL196627 GPD196627:GPH196627 GYZ196627:GZD196627 HIV196627:HIZ196627 HSR196627:HSV196627 ICN196627:ICR196627 IMJ196627:IMN196627 IWF196627:IWJ196627 JGB196627:JGF196627 JPX196627:JQB196627 JZT196627:JZX196627 KJP196627:KJT196627 KTL196627:KTP196627 LDH196627:LDL196627 LND196627:LNH196627 LWZ196627:LXD196627 MGV196627:MGZ196627 MQR196627:MQV196627 NAN196627:NAR196627 NKJ196627:NKN196627 NUF196627:NUJ196627 OEB196627:OEF196627 ONX196627:OOB196627 OXT196627:OXX196627 PHP196627:PHT196627 PRL196627:PRP196627 QBH196627:QBL196627 QLD196627:QLH196627 QUZ196627:QVD196627 REV196627:REZ196627 ROR196627:ROV196627 RYN196627:RYR196627 SIJ196627:SIN196627 SSF196627:SSJ196627 TCB196627:TCF196627 TLX196627:TMB196627 TVT196627:TVX196627 UFP196627:UFT196627 UPL196627:UPP196627 UZH196627:UZL196627 VJD196627:VJH196627 VSZ196627:VTD196627 WCV196627:WCZ196627 WMR196627:WMV196627 WWN196627:WWR196627 AF262163:AJ262163 KB262163:KF262163 TX262163:UB262163 ADT262163:ADX262163 ANP262163:ANT262163 AXL262163:AXP262163 BHH262163:BHL262163 BRD262163:BRH262163 CAZ262163:CBD262163 CKV262163:CKZ262163 CUR262163:CUV262163 DEN262163:DER262163 DOJ262163:DON262163 DYF262163:DYJ262163 EIB262163:EIF262163 ERX262163:ESB262163 FBT262163:FBX262163 FLP262163:FLT262163 FVL262163:FVP262163 GFH262163:GFL262163 GPD262163:GPH262163 GYZ262163:GZD262163 HIV262163:HIZ262163 HSR262163:HSV262163 ICN262163:ICR262163 IMJ262163:IMN262163 IWF262163:IWJ262163 JGB262163:JGF262163 JPX262163:JQB262163 JZT262163:JZX262163 KJP262163:KJT262163 KTL262163:KTP262163 LDH262163:LDL262163 LND262163:LNH262163 LWZ262163:LXD262163 MGV262163:MGZ262163 MQR262163:MQV262163 NAN262163:NAR262163 NKJ262163:NKN262163 NUF262163:NUJ262163 OEB262163:OEF262163 ONX262163:OOB262163 OXT262163:OXX262163 PHP262163:PHT262163 PRL262163:PRP262163 QBH262163:QBL262163 QLD262163:QLH262163 QUZ262163:QVD262163 REV262163:REZ262163 ROR262163:ROV262163 RYN262163:RYR262163 SIJ262163:SIN262163 SSF262163:SSJ262163 TCB262163:TCF262163 TLX262163:TMB262163 TVT262163:TVX262163 UFP262163:UFT262163 UPL262163:UPP262163 UZH262163:UZL262163 VJD262163:VJH262163 VSZ262163:VTD262163 WCV262163:WCZ262163 WMR262163:WMV262163 WWN262163:WWR262163 AF327699:AJ327699 KB327699:KF327699 TX327699:UB327699 ADT327699:ADX327699 ANP327699:ANT327699 AXL327699:AXP327699 BHH327699:BHL327699 BRD327699:BRH327699 CAZ327699:CBD327699 CKV327699:CKZ327699 CUR327699:CUV327699 DEN327699:DER327699 DOJ327699:DON327699 DYF327699:DYJ327699 EIB327699:EIF327699 ERX327699:ESB327699 FBT327699:FBX327699 FLP327699:FLT327699 FVL327699:FVP327699 GFH327699:GFL327699 GPD327699:GPH327699 GYZ327699:GZD327699 HIV327699:HIZ327699 HSR327699:HSV327699 ICN327699:ICR327699 IMJ327699:IMN327699 IWF327699:IWJ327699 JGB327699:JGF327699 JPX327699:JQB327699 JZT327699:JZX327699 KJP327699:KJT327699 KTL327699:KTP327699 LDH327699:LDL327699 LND327699:LNH327699 LWZ327699:LXD327699 MGV327699:MGZ327699 MQR327699:MQV327699 NAN327699:NAR327699 NKJ327699:NKN327699 NUF327699:NUJ327699 OEB327699:OEF327699 ONX327699:OOB327699 OXT327699:OXX327699 PHP327699:PHT327699 PRL327699:PRP327699 QBH327699:QBL327699 QLD327699:QLH327699 QUZ327699:QVD327699 REV327699:REZ327699 ROR327699:ROV327699 RYN327699:RYR327699 SIJ327699:SIN327699 SSF327699:SSJ327699 TCB327699:TCF327699 TLX327699:TMB327699 TVT327699:TVX327699 UFP327699:UFT327699 UPL327699:UPP327699 UZH327699:UZL327699 VJD327699:VJH327699 VSZ327699:VTD327699 WCV327699:WCZ327699 WMR327699:WMV327699 WWN327699:WWR327699 AF393235:AJ393235 KB393235:KF393235 TX393235:UB393235 ADT393235:ADX393235 ANP393235:ANT393235 AXL393235:AXP393235 BHH393235:BHL393235 BRD393235:BRH393235 CAZ393235:CBD393235 CKV393235:CKZ393235 CUR393235:CUV393235 DEN393235:DER393235 DOJ393235:DON393235 DYF393235:DYJ393235 EIB393235:EIF393235 ERX393235:ESB393235 FBT393235:FBX393235 FLP393235:FLT393235 FVL393235:FVP393235 GFH393235:GFL393235 GPD393235:GPH393235 GYZ393235:GZD393235 HIV393235:HIZ393235 HSR393235:HSV393235 ICN393235:ICR393235 IMJ393235:IMN393235 IWF393235:IWJ393235 JGB393235:JGF393235 JPX393235:JQB393235 JZT393235:JZX393235 KJP393235:KJT393235 KTL393235:KTP393235 LDH393235:LDL393235 LND393235:LNH393235 LWZ393235:LXD393235 MGV393235:MGZ393235 MQR393235:MQV393235 NAN393235:NAR393235 NKJ393235:NKN393235 NUF393235:NUJ393235 OEB393235:OEF393235 ONX393235:OOB393235 OXT393235:OXX393235 PHP393235:PHT393235 PRL393235:PRP393235 QBH393235:QBL393235 QLD393235:QLH393235 QUZ393235:QVD393235 REV393235:REZ393235 ROR393235:ROV393235 RYN393235:RYR393235 SIJ393235:SIN393235 SSF393235:SSJ393235 TCB393235:TCF393235 TLX393235:TMB393235 TVT393235:TVX393235 UFP393235:UFT393235 UPL393235:UPP393235 UZH393235:UZL393235 VJD393235:VJH393235 VSZ393235:VTD393235 WCV393235:WCZ393235 WMR393235:WMV393235 WWN393235:WWR393235 AF458771:AJ458771 KB458771:KF458771 TX458771:UB458771 ADT458771:ADX458771 ANP458771:ANT458771 AXL458771:AXP458771 BHH458771:BHL458771 BRD458771:BRH458771 CAZ458771:CBD458771 CKV458771:CKZ458771 CUR458771:CUV458771 DEN458771:DER458771 DOJ458771:DON458771 DYF458771:DYJ458771 EIB458771:EIF458771 ERX458771:ESB458771 FBT458771:FBX458771 FLP458771:FLT458771 FVL458771:FVP458771 GFH458771:GFL458771 GPD458771:GPH458771 GYZ458771:GZD458771 HIV458771:HIZ458771 HSR458771:HSV458771 ICN458771:ICR458771 IMJ458771:IMN458771 IWF458771:IWJ458771 JGB458771:JGF458771 JPX458771:JQB458771 JZT458771:JZX458771 KJP458771:KJT458771 KTL458771:KTP458771 LDH458771:LDL458771 LND458771:LNH458771 LWZ458771:LXD458771 MGV458771:MGZ458771 MQR458771:MQV458771 NAN458771:NAR458771 NKJ458771:NKN458771 NUF458771:NUJ458771 OEB458771:OEF458771 ONX458771:OOB458771 OXT458771:OXX458771 PHP458771:PHT458771 PRL458771:PRP458771 QBH458771:QBL458771 QLD458771:QLH458771 QUZ458771:QVD458771 REV458771:REZ458771 ROR458771:ROV458771 RYN458771:RYR458771 SIJ458771:SIN458771 SSF458771:SSJ458771 TCB458771:TCF458771 TLX458771:TMB458771 TVT458771:TVX458771 UFP458771:UFT458771 UPL458771:UPP458771 UZH458771:UZL458771 VJD458771:VJH458771 VSZ458771:VTD458771 WCV458771:WCZ458771 WMR458771:WMV458771 WWN458771:WWR458771 AF524307:AJ524307 KB524307:KF524307 TX524307:UB524307 ADT524307:ADX524307 ANP524307:ANT524307 AXL524307:AXP524307 BHH524307:BHL524307 BRD524307:BRH524307 CAZ524307:CBD524307 CKV524307:CKZ524307 CUR524307:CUV524307 DEN524307:DER524307 DOJ524307:DON524307 DYF524307:DYJ524307 EIB524307:EIF524307 ERX524307:ESB524307 FBT524307:FBX524307 FLP524307:FLT524307 FVL524307:FVP524307 GFH524307:GFL524307 GPD524307:GPH524307 GYZ524307:GZD524307 HIV524307:HIZ524307 HSR524307:HSV524307 ICN524307:ICR524307 IMJ524307:IMN524307 IWF524307:IWJ524307 JGB524307:JGF524307 JPX524307:JQB524307 JZT524307:JZX524307 KJP524307:KJT524307 KTL524307:KTP524307 LDH524307:LDL524307 LND524307:LNH524307 LWZ524307:LXD524307 MGV524307:MGZ524307 MQR524307:MQV524307 NAN524307:NAR524307 NKJ524307:NKN524307 NUF524307:NUJ524307 OEB524307:OEF524307 ONX524307:OOB524307 OXT524307:OXX524307 PHP524307:PHT524307 PRL524307:PRP524307 QBH524307:QBL524307 QLD524307:QLH524307 QUZ524307:QVD524307 REV524307:REZ524307 ROR524307:ROV524307 RYN524307:RYR524307 SIJ524307:SIN524307 SSF524307:SSJ524307 TCB524307:TCF524307 TLX524307:TMB524307 TVT524307:TVX524307 UFP524307:UFT524307 UPL524307:UPP524307 UZH524307:UZL524307 VJD524307:VJH524307 VSZ524307:VTD524307 WCV524307:WCZ524307 WMR524307:WMV524307 WWN524307:WWR524307 AF589843:AJ589843 KB589843:KF589843 TX589843:UB589843 ADT589843:ADX589843 ANP589843:ANT589843 AXL589843:AXP589843 BHH589843:BHL589843 BRD589843:BRH589843 CAZ589843:CBD589843 CKV589843:CKZ589843 CUR589843:CUV589843 DEN589843:DER589843 DOJ589843:DON589843 DYF589843:DYJ589843 EIB589843:EIF589843 ERX589843:ESB589843 FBT589843:FBX589843 FLP589843:FLT589843 FVL589843:FVP589843 GFH589843:GFL589843 GPD589843:GPH589843 GYZ589843:GZD589843 HIV589843:HIZ589843 HSR589843:HSV589843 ICN589843:ICR589843 IMJ589843:IMN589843 IWF589843:IWJ589843 JGB589843:JGF589843 JPX589843:JQB589843 JZT589843:JZX589843 KJP589843:KJT589843 KTL589843:KTP589843 LDH589843:LDL589843 LND589843:LNH589843 LWZ589843:LXD589843 MGV589843:MGZ589843 MQR589843:MQV589843 NAN589843:NAR589843 NKJ589843:NKN589843 NUF589843:NUJ589843 OEB589843:OEF589843 ONX589843:OOB589843 OXT589843:OXX589843 PHP589843:PHT589843 PRL589843:PRP589843 QBH589843:QBL589843 QLD589843:QLH589843 QUZ589843:QVD589843 REV589843:REZ589843 ROR589843:ROV589843 RYN589843:RYR589843 SIJ589843:SIN589843 SSF589843:SSJ589843 TCB589843:TCF589843 TLX589843:TMB589843 TVT589843:TVX589843 UFP589843:UFT589843 UPL589843:UPP589843 UZH589843:UZL589843 VJD589843:VJH589843 VSZ589843:VTD589843 WCV589843:WCZ589843 WMR589843:WMV589843 WWN589843:WWR589843 AF655379:AJ655379 KB655379:KF655379 TX655379:UB655379 ADT655379:ADX655379 ANP655379:ANT655379 AXL655379:AXP655379 BHH655379:BHL655379 BRD655379:BRH655379 CAZ655379:CBD655379 CKV655379:CKZ655379 CUR655379:CUV655379 DEN655379:DER655379 DOJ655379:DON655379 DYF655379:DYJ655379 EIB655379:EIF655379 ERX655379:ESB655379 FBT655379:FBX655379 FLP655379:FLT655379 FVL655379:FVP655379 GFH655379:GFL655379 GPD655379:GPH655379 GYZ655379:GZD655379 HIV655379:HIZ655379 HSR655379:HSV655379 ICN655379:ICR655379 IMJ655379:IMN655379 IWF655379:IWJ655379 JGB655379:JGF655379 JPX655379:JQB655379 JZT655379:JZX655379 KJP655379:KJT655379 KTL655379:KTP655379 LDH655379:LDL655379 LND655379:LNH655379 LWZ655379:LXD655379 MGV655379:MGZ655379 MQR655379:MQV655379 NAN655379:NAR655379 NKJ655379:NKN655379 NUF655379:NUJ655379 OEB655379:OEF655379 ONX655379:OOB655379 OXT655379:OXX655379 PHP655379:PHT655379 PRL655379:PRP655379 QBH655379:QBL655379 QLD655379:QLH655379 QUZ655379:QVD655379 REV655379:REZ655379 ROR655379:ROV655379 RYN655379:RYR655379 SIJ655379:SIN655379 SSF655379:SSJ655379 TCB655379:TCF655379 TLX655379:TMB655379 TVT655379:TVX655379 UFP655379:UFT655379 UPL655379:UPP655379 UZH655379:UZL655379 VJD655379:VJH655379 VSZ655379:VTD655379 WCV655379:WCZ655379 WMR655379:WMV655379 WWN655379:WWR655379 AF720915:AJ720915 KB720915:KF720915 TX720915:UB720915 ADT720915:ADX720915 ANP720915:ANT720915 AXL720915:AXP720915 BHH720915:BHL720915 BRD720915:BRH720915 CAZ720915:CBD720915 CKV720915:CKZ720915 CUR720915:CUV720915 DEN720915:DER720915 DOJ720915:DON720915 DYF720915:DYJ720915 EIB720915:EIF720915 ERX720915:ESB720915 FBT720915:FBX720915 FLP720915:FLT720915 FVL720915:FVP720915 GFH720915:GFL720915 GPD720915:GPH720915 GYZ720915:GZD720915 HIV720915:HIZ720915 HSR720915:HSV720915 ICN720915:ICR720915 IMJ720915:IMN720915 IWF720915:IWJ720915 JGB720915:JGF720915 JPX720915:JQB720915 JZT720915:JZX720915 KJP720915:KJT720915 KTL720915:KTP720915 LDH720915:LDL720915 LND720915:LNH720915 LWZ720915:LXD720915 MGV720915:MGZ720915 MQR720915:MQV720915 NAN720915:NAR720915 NKJ720915:NKN720915 NUF720915:NUJ720915 OEB720915:OEF720915 ONX720915:OOB720915 OXT720915:OXX720915 PHP720915:PHT720915 PRL720915:PRP720915 QBH720915:QBL720915 QLD720915:QLH720915 QUZ720915:QVD720915 REV720915:REZ720915 ROR720915:ROV720915 RYN720915:RYR720915 SIJ720915:SIN720915 SSF720915:SSJ720915 TCB720915:TCF720915 TLX720915:TMB720915 TVT720915:TVX720915 UFP720915:UFT720915 UPL720915:UPP720915 UZH720915:UZL720915 VJD720915:VJH720915 VSZ720915:VTD720915 WCV720915:WCZ720915 WMR720915:WMV720915 WWN720915:WWR720915 AF786451:AJ786451 KB786451:KF786451 TX786451:UB786451 ADT786451:ADX786451 ANP786451:ANT786451 AXL786451:AXP786451 BHH786451:BHL786451 BRD786451:BRH786451 CAZ786451:CBD786451 CKV786451:CKZ786451 CUR786451:CUV786451 DEN786451:DER786451 DOJ786451:DON786451 DYF786451:DYJ786451 EIB786451:EIF786451 ERX786451:ESB786451 FBT786451:FBX786451 FLP786451:FLT786451 FVL786451:FVP786451 GFH786451:GFL786451 GPD786451:GPH786451 GYZ786451:GZD786451 HIV786451:HIZ786451 HSR786451:HSV786451 ICN786451:ICR786451 IMJ786451:IMN786451 IWF786451:IWJ786451 JGB786451:JGF786451 JPX786451:JQB786451 JZT786451:JZX786451 KJP786451:KJT786451 KTL786451:KTP786451 LDH786451:LDL786451 LND786451:LNH786451 LWZ786451:LXD786451 MGV786451:MGZ786451 MQR786451:MQV786451 NAN786451:NAR786451 NKJ786451:NKN786451 NUF786451:NUJ786451 OEB786451:OEF786451 ONX786451:OOB786451 OXT786451:OXX786451 PHP786451:PHT786451 PRL786451:PRP786451 QBH786451:QBL786451 QLD786451:QLH786451 QUZ786451:QVD786451 REV786451:REZ786451 ROR786451:ROV786451 RYN786451:RYR786451 SIJ786451:SIN786451 SSF786451:SSJ786451 TCB786451:TCF786451 TLX786451:TMB786451 TVT786451:TVX786451 UFP786451:UFT786451 UPL786451:UPP786451 UZH786451:UZL786451 VJD786451:VJH786451 VSZ786451:VTD786451 WCV786451:WCZ786451 WMR786451:WMV786451 WWN786451:WWR786451 AF851987:AJ851987 KB851987:KF851987 TX851987:UB851987 ADT851987:ADX851987 ANP851987:ANT851987 AXL851987:AXP851987 BHH851987:BHL851987 BRD851987:BRH851987 CAZ851987:CBD851987 CKV851987:CKZ851987 CUR851987:CUV851987 DEN851987:DER851987 DOJ851987:DON851987 DYF851987:DYJ851987 EIB851987:EIF851987 ERX851987:ESB851987 FBT851987:FBX851987 FLP851987:FLT851987 FVL851987:FVP851987 GFH851987:GFL851987 GPD851987:GPH851987 GYZ851987:GZD851987 HIV851987:HIZ851987 HSR851987:HSV851987 ICN851987:ICR851987 IMJ851987:IMN851987 IWF851987:IWJ851987 JGB851987:JGF851987 JPX851987:JQB851987 JZT851987:JZX851987 KJP851987:KJT851987 KTL851987:KTP851987 LDH851987:LDL851987 LND851987:LNH851987 LWZ851987:LXD851987 MGV851987:MGZ851987 MQR851987:MQV851987 NAN851987:NAR851987 NKJ851987:NKN851987 NUF851987:NUJ851987 OEB851987:OEF851987 ONX851987:OOB851987 OXT851987:OXX851987 PHP851987:PHT851987 PRL851987:PRP851987 QBH851987:QBL851987 QLD851987:QLH851987 QUZ851987:QVD851987 REV851987:REZ851987 ROR851987:ROV851987 RYN851987:RYR851987 SIJ851987:SIN851987 SSF851987:SSJ851987 TCB851987:TCF851987 TLX851987:TMB851987 TVT851987:TVX851987 UFP851987:UFT851987 UPL851987:UPP851987 UZH851987:UZL851987 VJD851987:VJH851987 VSZ851987:VTD851987 WCV851987:WCZ851987 WMR851987:WMV851987 WWN851987:WWR851987 AF917523:AJ917523 KB917523:KF917523 TX917523:UB917523 ADT917523:ADX917523 ANP917523:ANT917523 AXL917523:AXP917523 BHH917523:BHL917523 BRD917523:BRH917523 CAZ917523:CBD917523 CKV917523:CKZ917523 CUR917523:CUV917523 DEN917523:DER917523 DOJ917523:DON917523 DYF917523:DYJ917523 EIB917523:EIF917523 ERX917523:ESB917523 FBT917523:FBX917523 FLP917523:FLT917523 FVL917523:FVP917523 GFH917523:GFL917523 GPD917523:GPH917523 GYZ917523:GZD917523 HIV917523:HIZ917523 HSR917523:HSV917523 ICN917523:ICR917523 IMJ917523:IMN917523 IWF917523:IWJ917523 JGB917523:JGF917523 JPX917523:JQB917523 JZT917523:JZX917523 KJP917523:KJT917523 KTL917523:KTP917523 LDH917523:LDL917523 LND917523:LNH917523 LWZ917523:LXD917523 MGV917523:MGZ917523 MQR917523:MQV917523 NAN917523:NAR917523 NKJ917523:NKN917523 NUF917523:NUJ917523 OEB917523:OEF917523 ONX917523:OOB917523 OXT917523:OXX917523 PHP917523:PHT917523 PRL917523:PRP917523 QBH917523:QBL917523 QLD917523:QLH917523 QUZ917523:QVD917523 REV917523:REZ917523 ROR917523:ROV917523 RYN917523:RYR917523 SIJ917523:SIN917523 SSF917523:SSJ917523 TCB917523:TCF917523 TLX917523:TMB917523 TVT917523:TVX917523 UFP917523:UFT917523 UPL917523:UPP917523 UZH917523:UZL917523 VJD917523:VJH917523 VSZ917523:VTD917523 WCV917523:WCZ917523 WMR917523:WMV917523 WWN917523:WWR917523 AF983059:AJ983059 KB983059:KF983059 TX983059:UB983059 ADT983059:ADX983059 ANP983059:ANT983059 AXL983059:AXP983059 BHH983059:BHL983059 BRD983059:BRH983059 CAZ983059:CBD983059 CKV983059:CKZ983059 CUR983059:CUV983059 DEN983059:DER983059 DOJ983059:DON983059 DYF983059:DYJ983059 EIB983059:EIF983059 ERX983059:ESB983059 FBT983059:FBX983059 FLP983059:FLT983059 FVL983059:FVP983059 GFH983059:GFL983059 GPD983059:GPH983059 GYZ983059:GZD983059 HIV983059:HIZ983059 HSR983059:HSV983059 ICN983059:ICR983059 IMJ983059:IMN983059 IWF983059:IWJ983059 JGB983059:JGF983059 JPX983059:JQB983059 JZT983059:JZX983059 KJP983059:KJT983059 KTL983059:KTP983059 LDH983059:LDL983059 LND983059:LNH983059 LWZ983059:LXD983059 MGV983059:MGZ983059 MQR983059:MQV983059 NAN983059:NAR983059 NKJ983059:NKN983059 NUF983059:NUJ983059 OEB983059:OEF983059 ONX983059:OOB983059 OXT983059:OXX983059 PHP983059:PHT983059 PRL983059:PRP983059 QBH983059:QBL983059 QLD983059:QLH983059 QUZ983059:QVD983059 REV983059:REZ983059 ROR983059:ROV983059 RYN983059:RYR983059 SIJ983059:SIN983059 SSF983059:SSJ983059 TCB983059:TCF983059 TLX983059:TMB983059 TVT983059:TVX983059 UFP983059:UFT983059 UPL983059:UPP983059 UZH983059:UZL983059 VJD983059:VJH983059 VSZ983059:VTD983059 WCV983059:WCZ983059 WMR983059:WMV983059 WWN983059:WWR983059 BP64 LL64 VH64 AFD64 AOZ64 AYV64 BIR64 BSN64 CCJ64 CMF64 CWB64 DFX64 DPT64 DZP64 EJL64 ETH64 FDD64 FMZ64 FWV64 GGR64 GQN64 HAJ64 HKF64 HUB64 IDX64 INT64 IXP64 JHL64 JRH64 KBD64 KKZ64 KUV64 LER64 LON64 LYJ64 MIF64 MSB64 NBX64 NLT64 NVP64 OFL64 OPH64 OZD64 PIZ64 PSV64 QCR64 QMN64 QWJ64 RGF64 RQB64 RZX64 SJT64 STP64 TDL64 TNH64 TXD64 UGZ64 UQV64 VAR64 VKN64 VUJ64 WEF64 WOB64 WXX64 BP65600 LL65600 VH65600 AFD65600 AOZ65600 AYV65600 BIR65600 BSN65600 CCJ65600 CMF65600 CWB65600 DFX65600 DPT65600 DZP65600 EJL65600 ETH65600 FDD65600 FMZ65600 FWV65600 GGR65600 GQN65600 HAJ65600 HKF65600 HUB65600 IDX65600 INT65600 IXP65600 JHL65600 JRH65600 KBD65600 KKZ65600 KUV65600 LER65600 LON65600 LYJ65600 MIF65600 MSB65600 NBX65600 NLT65600 NVP65600 OFL65600 OPH65600 OZD65600 PIZ65600 PSV65600 QCR65600 QMN65600 QWJ65600 RGF65600 RQB65600 RZX65600 SJT65600 STP65600 TDL65600 TNH65600 TXD65600 UGZ65600 UQV65600 VAR65600 VKN65600 VUJ65600 WEF65600 WOB65600 WXX65600 BP131136 LL131136 VH131136 AFD131136 AOZ131136 AYV131136 BIR131136 BSN131136 CCJ131136 CMF131136 CWB131136 DFX131136 DPT131136 DZP131136 EJL131136 ETH131136 FDD131136 FMZ131136 FWV131136 GGR131136 GQN131136 HAJ131136 HKF131136 HUB131136 IDX131136 INT131136 IXP131136 JHL131136 JRH131136 KBD131136 KKZ131136 KUV131136 LER131136 LON131136 LYJ131136 MIF131136 MSB131136 NBX131136 NLT131136 NVP131136 OFL131136 OPH131136 OZD131136 PIZ131136 PSV131136 QCR131136 QMN131136 QWJ131136 RGF131136 RQB131136 RZX131136 SJT131136 STP131136 TDL131136 TNH131136 TXD131136 UGZ131136 UQV131136 VAR131136 VKN131136 VUJ131136 WEF131136 WOB131136 WXX131136 BP196672 LL196672 VH196672 AFD196672 AOZ196672 AYV196672 BIR196672 BSN196672 CCJ196672 CMF196672 CWB196672 DFX196672 DPT196672 DZP196672 EJL196672 ETH196672 FDD196672 FMZ196672 FWV196672 GGR196672 GQN196672 HAJ196672 HKF196672 HUB196672 IDX196672 INT196672 IXP196672 JHL196672 JRH196672 KBD196672 KKZ196672 KUV196672 LER196672 LON196672 LYJ196672 MIF196672 MSB196672 NBX196672 NLT196672 NVP196672 OFL196672 OPH196672 OZD196672 PIZ196672 PSV196672 QCR196672 QMN196672 QWJ196672 RGF196672 RQB196672 RZX196672 SJT196672 STP196672 TDL196672 TNH196672 TXD196672 UGZ196672 UQV196672 VAR196672 VKN196672 VUJ196672 WEF196672 WOB196672 WXX196672 BP262208 LL262208 VH262208 AFD262208 AOZ262208 AYV262208 BIR262208 BSN262208 CCJ262208 CMF262208 CWB262208 DFX262208 DPT262208 DZP262208 EJL262208 ETH262208 FDD262208 FMZ262208 FWV262208 GGR262208 GQN262208 HAJ262208 HKF262208 HUB262208 IDX262208 INT262208 IXP262208 JHL262208 JRH262208 KBD262208 KKZ262208 KUV262208 LER262208 LON262208 LYJ262208 MIF262208 MSB262208 NBX262208 NLT262208 NVP262208 OFL262208 OPH262208 OZD262208 PIZ262208 PSV262208 QCR262208 QMN262208 QWJ262208 RGF262208 RQB262208 RZX262208 SJT262208 STP262208 TDL262208 TNH262208 TXD262208 UGZ262208 UQV262208 VAR262208 VKN262208 VUJ262208 WEF262208 WOB262208 WXX262208 BP327744 LL327744 VH327744 AFD327744 AOZ327744 AYV327744 BIR327744 BSN327744 CCJ327744 CMF327744 CWB327744 DFX327744 DPT327744 DZP327744 EJL327744 ETH327744 FDD327744 FMZ327744 FWV327744 GGR327744 GQN327744 HAJ327744 HKF327744 HUB327744 IDX327744 INT327744 IXP327744 JHL327744 JRH327744 KBD327744 KKZ327744 KUV327744 LER327744 LON327744 LYJ327744 MIF327744 MSB327744 NBX327744 NLT327744 NVP327744 OFL327744 OPH327744 OZD327744 PIZ327744 PSV327744 QCR327744 QMN327744 QWJ327744 RGF327744 RQB327744 RZX327744 SJT327744 STP327744 TDL327744 TNH327744 TXD327744 UGZ327744 UQV327744 VAR327744 VKN327744 VUJ327744 WEF327744 WOB327744 WXX327744 BP393280 LL393280 VH393280 AFD393280 AOZ393280 AYV393280 BIR393280 BSN393280 CCJ393280 CMF393280 CWB393280 DFX393280 DPT393280 DZP393280 EJL393280 ETH393280 FDD393280 FMZ393280 FWV393280 GGR393280 GQN393280 HAJ393280 HKF393280 HUB393280 IDX393280 INT393280 IXP393280 JHL393280 JRH393280 KBD393280 KKZ393280 KUV393280 LER393280 LON393280 LYJ393280 MIF393280 MSB393280 NBX393280 NLT393280 NVP393280 OFL393280 OPH393280 OZD393280 PIZ393280 PSV393280 QCR393280 QMN393280 QWJ393280 RGF393280 RQB393280 RZX393280 SJT393280 STP393280 TDL393280 TNH393280 TXD393280 UGZ393280 UQV393280 VAR393280 VKN393280 VUJ393280 WEF393280 WOB393280 WXX393280 BP458816 LL458816 VH458816 AFD458816 AOZ458816 AYV458816 BIR458816 BSN458816 CCJ458816 CMF458816 CWB458816 DFX458816 DPT458816 DZP458816 EJL458816 ETH458816 FDD458816 FMZ458816 FWV458816 GGR458816 GQN458816 HAJ458816 HKF458816 HUB458816 IDX458816 INT458816 IXP458816 JHL458816 JRH458816 KBD458816 KKZ458816 KUV458816 LER458816 LON458816 LYJ458816 MIF458816 MSB458816 NBX458816 NLT458816 NVP458816 OFL458816 OPH458816 OZD458816 PIZ458816 PSV458816 QCR458816 QMN458816 QWJ458816 RGF458816 RQB458816 RZX458816 SJT458816 STP458816 TDL458816 TNH458816 TXD458816 UGZ458816 UQV458816 VAR458816 VKN458816 VUJ458816 WEF458816 WOB458816 WXX458816 BP524352 LL524352 VH524352 AFD524352 AOZ524352 AYV524352 BIR524352 BSN524352 CCJ524352 CMF524352 CWB524352 DFX524352 DPT524352 DZP524352 EJL524352 ETH524352 FDD524352 FMZ524352 FWV524352 GGR524352 GQN524352 HAJ524352 HKF524352 HUB524352 IDX524352 INT524352 IXP524352 JHL524352 JRH524352 KBD524352 KKZ524352 KUV524352 LER524352 LON524352 LYJ524352 MIF524352 MSB524352 NBX524352 NLT524352 NVP524352 OFL524352 OPH524352 OZD524352 PIZ524352 PSV524352 QCR524352 QMN524352 QWJ524352 RGF524352 RQB524352 RZX524352 SJT524352 STP524352 TDL524352 TNH524352 TXD524352 UGZ524352 UQV524352 VAR524352 VKN524352 VUJ524352 WEF524352 WOB524352 WXX524352 BP589888 LL589888 VH589888 AFD589888 AOZ589888 AYV589888 BIR589888 BSN589888 CCJ589888 CMF589888 CWB589888 DFX589888 DPT589888 DZP589888 EJL589888 ETH589888 FDD589888 FMZ589888 FWV589888 GGR589888 GQN589888 HAJ589888 HKF589888 HUB589888 IDX589888 INT589888 IXP589888 JHL589888 JRH589888 KBD589888 KKZ589888 KUV589888 LER589888 LON589888 LYJ589888 MIF589888 MSB589888 NBX589888 NLT589888 NVP589888 OFL589888 OPH589888 OZD589888 PIZ589888 PSV589888 QCR589888 QMN589888 QWJ589888 RGF589888 RQB589888 RZX589888 SJT589888 STP589888 TDL589888 TNH589888 TXD589888 UGZ589888 UQV589888 VAR589888 VKN589888 VUJ589888 WEF589888 WOB589888 WXX589888 BP655424 LL655424 VH655424 AFD655424 AOZ655424 AYV655424 BIR655424 BSN655424 CCJ655424 CMF655424 CWB655424 DFX655424 DPT655424 DZP655424 EJL655424 ETH655424 FDD655424 FMZ655424 FWV655424 GGR655424 GQN655424 HAJ655424 HKF655424 HUB655424 IDX655424 INT655424 IXP655424 JHL655424 JRH655424 KBD655424 KKZ655424 KUV655424 LER655424 LON655424 LYJ655424 MIF655424 MSB655424 NBX655424 NLT655424 NVP655424 OFL655424 OPH655424 OZD655424 PIZ655424 PSV655424 QCR655424 QMN655424 QWJ655424 RGF655424 RQB655424 RZX655424 SJT655424 STP655424 TDL655424 TNH655424 TXD655424 UGZ655424 UQV655424 VAR655424 VKN655424 VUJ655424 WEF655424 WOB655424 WXX655424 BP720960 LL720960 VH720960 AFD720960 AOZ720960 AYV720960 BIR720960 BSN720960 CCJ720960 CMF720960 CWB720960 DFX720960 DPT720960 DZP720960 EJL720960 ETH720960 FDD720960 FMZ720960 FWV720960 GGR720960 GQN720960 HAJ720960 HKF720960 HUB720960 IDX720960 INT720960 IXP720960 JHL720960 JRH720960 KBD720960 KKZ720960 KUV720960 LER720960 LON720960 LYJ720960 MIF720960 MSB720960 NBX720960 NLT720960 NVP720960 OFL720960 OPH720960 OZD720960 PIZ720960 PSV720960 QCR720960 QMN720960 QWJ720960 RGF720960 RQB720960 RZX720960 SJT720960 STP720960 TDL720960 TNH720960 TXD720960 UGZ720960 UQV720960 VAR720960 VKN720960 VUJ720960 WEF720960 WOB720960 WXX720960 BP786496 LL786496 VH786496 AFD786496 AOZ786496 AYV786496 BIR786496 BSN786496 CCJ786496 CMF786496 CWB786496 DFX786496 DPT786496 DZP786496 EJL786496 ETH786496 FDD786496 FMZ786496 FWV786496 GGR786496 GQN786496 HAJ786496 HKF786496 HUB786496 IDX786496 INT786496 IXP786496 JHL786496 JRH786496 KBD786496 KKZ786496 KUV786496 LER786496 LON786496 LYJ786496 MIF786496 MSB786496 NBX786496 NLT786496 NVP786496 OFL786496 OPH786496 OZD786496 PIZ786496 PSV786496 QCR786496 QMN786496 QWJ786496 RGF786496 RQB786496 RZX786496 SJT786496 STP786496 TDL786496 TNH786496 TXD786496 UGZ786496 UQV786496 VAR786496 VKN786496 VUJ786496 WEF786496 WOB786496 WXX786496 BP852032 LL852032 VH852032 AFD852032 AOZ852032 AYV852032 BIR852032 BSN852032 CCJ852032 CMF852032 CWB852032 DFX852032 DPT852032 DZP852032 EJL852032 ETH852032 FDD852032 FMZ852032 FWV852032 GGR852032 GQN852032 HAJ852032 HKF852032 HUB852032 IDX852032 INT852032 IXP852032 JHL852032 JRH852032 KBD852032 KKZ852032 KUV852032 LER852032 LON852032 LYJ852032 MIF852032 MSB852032 NBX852032 NLT852032 NVP852032 OFL852032 OPH852032 OZD852032 PIZ852032 PSV852032 QCR852032 QMN852032 QWJ852032 RGF852032 RQB852032 RZX852032 SJT852032 STP852032 TDL852032 TNH852032 TXD852032 UGZ852032 UQV852032 VAR852032 VKN852032 VUJ852032 WEF852032 WOB852032 WXX852032 BP917568 LL917568 VH917568 AFD917568 AOZ917568 AYV917568 BIR917568 BSN917568 CCJ917568 CMF917568 CWB917568 DFX917568 DPT917568 DZP917568 EJL917568 ETH917568 FDD917568 FMZ917568 FWV917568 GGR917568 GQN917568 HAJ917568 HKF917568 HUB917568 IDX917568 INT917568 IXP917568 JHL917568 JRH917568 KBD917568 KKZ917568 KUV917568 LER917568 LON917568 LYJ917568 MIF917568 MSB917568 NBX917568 NLT917568 NVP917568 OFL917568 OPH917568 OZD917568 PIZ917568 PSV917568 QCR917568 QMN917568 QWJ917568 RGF917568 RQB917568 RZX917568 SJT917568 STP917568 TDL917568 TNH917568 TXD917568 UGZ917568 UQV917568 VAR917568 VKN917568 VUJ917568 WEF917568 WOB917568 WXX917568 BP983104 LL983104 VH983104 AFD983104 AOZ983104 AYV983104 BIR983104 BSN983104 CCJ983104 CMF983104 CWB983104 DFX983104 DPT983104 DZP983104 EJL983104 ETH983104 FDD983104 FMZ983104 FWV983104 GGR983104 GQN983104 HAJ983104 HKF983104 HUB983104 IDX983104 INT983104 IXP983104 JHL983104 JRH983104 KBD983104 KKZ983104 KUV983104 LER983104 LON983104 LYJ983104 MIF983104 MSB983104 NBX983104 NLT983104 NVP983104 OFL983104 OPH983104 OZD983104 PIZ983104 PSV983104 QCR983104 QMN983104 QWJ983104 RGF983104 RQB983104 RZX983104 SJT983104 STP983104 TDL983104 TNH983104 TXD983104 UGZ983104 UQV983104 VAR983104 VKN983104 VUJ983104 WEF983104 WOB983104 WXX983104 AL19:AO19 KH19:KK19 UD19:UG19 ADZ19:AEC19 ANV19:ANY19 AXR19:AXU19 BHN19:BHQ19 BRJ19:BRM19 CBF19:CBI19 CLB19:CLE19 CUX19:CVA19 DET19:DEW19 DOP19:DOS19 DYL19:DYO19 EIH19:EIK19 ESD19:ESG19 FBZ19:FCC19 FLV19:FLY19 FVR19:FVU19 GFN19:GFQ19 GPJ19:GPM19 GZF19:GZI19 HJB19:HJE19 HSX19:HTA19 ICT19:ICW19 IMP19:IMS19 IWL19:IWO19 JGH19:JGK19 JQD19:JQG19 JZZ19:KAC19 KJV19:KJY19 KTR19:KTU19 LDN19:LDQ19 LNJ19:LNM19 LXF19:LXI19 MHB19:MHE19 MQX19:MRA19 NAT19:NAW19 NKP19:NKS19 NUL19:NUO19 OEH19:OEK19 OOD19:OOG19 OXZ19:OYC19 PHV19:PHY19 PRR19:PRU19 QBN19:QBQ19 QLJ19:QLM19 QVF19:QVI19 RFB19:RFE19 ROX19:RPA19 RYT19:RYW19 SIP19:SIS19 SSL19:SSO19 TCH19:TCK19 TMD19:TMG19 TVZ19:TWC19 UFV19:UFY19 UPR19:UPU19 UZN19:UZQ19 VJJ19:VJM19 VTF19:VTI19 WDB19:WDE19 WMX19:WNA19 WWT19:WWW19 AL65555:AO65555 KH65555:KK65555 UD65555:UG65555 ADZ65555:AEC65555 ANV65555:ANY65555 AXR65555:AXU65555 BHN65555:BHQ65555 BRJ65555:BRM65555 CBF65555:CBI65555 CLB65555:CLE65555 CUX65555:CVA65555 DET65555:DEW65555 DOP65555:DOS65555 DYL65555:DYO65555 EIH65555:EIK65555 ESD65555:ESG65555 FBZ65555:FCC65555 FLV65555:FLY65555 FVR65555:FVU65555 GFN65555:GFQ65555 GPJ65555:GPM65555 GZF65555:GZI65555 HJB65555:HJE65555 HSX65555:HTA65555 ICT65555:ICW65555 IMP65555:IMS65555 IWL65555:IWO65555 JGH65555:JGK65555 JQD65555:JQG65555 JZZ65555:KAC65555 KJV65555:KJY65555 KTR65555:KTU65555 LDN65555:LDQ65555 LNJ65555:LNM65555 LXF65555:LXI65555 MHB65555:MHE65555 MQX65555:MRA65555 NAT65555:NAW65555 NKP65555:NKS65555 NUL65555:NUO65555 OEH65555:OEK65555 OOD65555:OOG65555 OXZ65555:OYC65555 PHV65555:PHY65555 PRR65555:PRU65555 QBN65555:QBQ65555 QLJ65555:QLM65555 QVF65555:QVI65555 RFB65555:RFE65555 ROX65555:RPA65555 RYT65555:RYW65555 SIP65555:SIS65555 SSL65555:SSO65555 TCH65555:TCK65555 TMD65555:TMG65555 TVZ65555:TWC65555 UFV65555:UFY65555 UPR65555:UPU65555 UZN65555:UZQ65555 VJJ65555:VJM65555 VTF65555:VTI65555 WDB65555:WDE65555 WMX65555:WNA65555 WWT65555:WWW65555 AL131091:AO131091 KH131091:KK131091 UD131091:UG131091 ADZ131091:AEC131091 ANV131091:ANY131091 AXR131091:AXU131091 BHN131091:BHQ131091 BRJ131091:BRM131091 CBF131091:CBI131091 CLB131091:CLE131091 CUX131091:CVA131091 DET131091:DEW131091 DOP131091:DOS131091 DYL131091:DYO131091 EIH131091:EIK131091 ESD131091:ESG131091 FBZ131091:FCC131091 FLV131091:FLY131091 FVR131091:FVU131091 GFN131091:GFQ131091 GPJ131091:GPM131091 GZF131091:GZI131091 HJB131091:HJE131091 HSX131091:HTA131091 ICT131091:ICW131091 IMP131091:IMS131091 IWL131091:IWO131091 JGH131091:JGK131091 JQD131091:JQG131091 JZZ131091:KAC131091 KJV131091:KJY131091 KTR131091:KTU131091 LDN131091:LDQ131091 LNJ131091:LNM131091 LXF131091:LXI131091 MHB131091:MHE131091 MQX131091:MRA131091 NAT131091:NAW131091 NKP131091:NKS131091 NUL131091:NUO131091 OEH131091:OEK131091 OOD131091:OOG131091 OXZ131091:OYC131091 PHV131091:PHY131091 PRR131091:PRU131091 QBN131091:QBQ131091 QLJ131091:QLM131091 QVF131091:QVI131091 RFB131091:RFE131091 ROX131091:RPA131091 RYT131091:RYW131091 SIP131091:SIS131091 SSL131091:SSO131091 TCH131091:TCK131091 TMD131091:TMG131091 TVZ131091:TWC131091 UFV131091:UFY131091 UPR131091:UPU131091 UZN131091:UZQ131091 VJJ131091:VJM131091 VTF131091:VTI131091 WDB131091:WDE131091 WMX131091:WNA131091 WWT131091:WWW131091 AL196627:AO196627 KH196627:KK196627 UD196627:UG196627 ADZ196627:AEC196627 ANV196627:ANY196627 AXR196627:AXU196627 BHN196627:BHQ196627 BRJ196627:BRM196627 CBF196627:CBI196627 CLB196627:CLE196627 CUX196627:CVA196627 DET196627:DEW196627 DOP196627:DOS196627 DYL196627:DYO196627 EIH196627:EIK196627 ESD196627:ESG196627 FBZ196627:FCC196627 FLV196627:FLY196627 FVR196627:FVU196627 GFN196627:GFQ196627 GPJ196627:GPM196627 GZF196627:GZI196627 HJB196627:HJE196627 HSX196627:HTA196627 ICT196627:ICW196627 IMP196627:IMS196627 IWL196627:IWO196627 JGH196627:JGK196627 JQD196627:JQG196627 JZZ196627:KAC196627 KJV196627:KJY196627 KTR196627:KTU196627 LDN196627:LDQ196627 LNJ196627:LNM196627 LXF196627:LXI196627 MHB196627:MHE196627 MQX196627:MRA196627 NAT196627:NAW196627 NKP196627:NKS196627 NUL196627:NUO196627 OEH196627:OEK196627 OOD196627:OOG196627 OXZ196627:OYC196627 PHV196627:PHY196627 PRR196627:PRU196627 QBN196627:QBQ196627 QLJ196627:QLM196627 QVF196627:QVI196627 RFB196627:RFE196627 ROX196627:RPA196627 RYT196627:RYW196627 SIP196627:SIS196627 SSL196627:SSO196627 TCH196627:TCK196627 TMD196627:TMG196627 TVZ196627:TWC196627 UFV196627:UFY196627 UPR196627:UPU196627 UZN196627:UZQ196627 VJJ196627:VJM196627 VTF196627:VTI196627 WDB196627:WDE196627 WMX196627:WNA196627 WWT196627:WWW196627 AL262163:AO262163 KH262163:KK262163 UD262163:UG262163 ADZ262163:AEC262163 ANV262163:ANY262163 AXR262163:AXU262163 BHN262163:BHQ262163 BRJ262163:BRM262163 CBF262163:CBI262163 CLB262163:CLE262163 CUX262163:CVA262163 DET262163:DEW262163 DOP262163:DOS262163 DYL262163:DYO262163 EIH262163:EIK262163 ESD262163:ESG262163 FBZ262163:FCC262163 FLV262163:FLY262163 FVR262163:FVU262163 GFN262163:GFQ262163 GPJ262163:GPM262163 GZF262163:GZI262163 HJB262163:HJE262163 HSX262163:HTA262163 ICT262163:ICW262163 IMP262163:IMS262163 IWL262163:IWO262163 JGH262163:JGK262163 JQD262163:JQG262163 JZZ262163:KAC262163 KJV262163:KJY262163 KTR262163:KTU262163 LDN262163:LDQ262163 LNJ262163:LNM262163 LXF262163:LXI262163 MHB262163:MHE262163 MQX262163:MRA262163 NAT262163:NAW262163 NKP262163:NKS262163 NUL262163:NUO262163 OEH262163:OEK262163 OOD262163:OOG262163 OXZ262163:OYC262163 PHV262163:PHY262163 PRR262163:PRU262163 QBN262163:QBQ262163 QLJ262163:QLM262163 QVF262163:QVI262163 RFB262163:RFE262163 ROX262163:RPA262163 RYT262163:RYW262163 SIP262163:SIS262163 SSL262163:SSO262163 TCH262163:TCK262163 TMD262163:TMG262163 TVZ262163:TWC262163 UFV262163:UFY262163 UPR262163:UPU262163 UZN262163:UZQ262163 VJJ262163:VJM262163 VTF262163:VTI262163 WDB262163:WDE262163 WMX262163:WNA262163 WWT262163:WWW262163 AL327699:AO327699 KH327699:KK327699 UD327699:UG327699 ADZ327699:AEC327699 ANV327699:ANY327699 AXR327699:AXU327699 BHN327699:BHQ327699 BRJ327699:BRM327699 CBF327699:CBI327699 CLB327699:CLE327699 CUX327699:CVA327699 DET327699:DEW327699 DOP327699:DOS327699 DYL327699:DYO327699 EIH327699:EIK327699 ESD327699:ESG327699 FBZ327699:FCC327699 FLV327699:FLY327699 FVR327699:FVU327699 GFN327699:GFQ327699 GPJ327699:GPM327699 GZF327699:GZI327699 HJB327699:HJE327699 HSX327699:HTA327699 ICT327699:ICW327699 IMP327699:IMS327699 IWL327699:IWO327699 JGH327699:JGK327699 JQD327699:JQG327699 JZZ327699:KAC327699 KJV327699:KJY327699 KTR327699:KTU327699 LDN327699:LDQ327699 LNJ327699:LNM327699 LXF327699:LXI327699 MHB327699:MHE327699 MQX327699:MRA327699 NAT327699:NAW327699 NKP327699:NKS327699 NUL327699:NUO327699 OEH327699:OEK327699 OOD327699:OOG327699 OXZ327699:OYC327699 PHV327699:PHY327699 PRR327699:PRU327699 QBN327699:QBQ327699 QLJ327699:QLM327699 QVF327699:QVI327699 RFB327699:RFE327699 ROX327699:RPA327699 RYT327699:RYW327699 SIP327699:SIS327699 SSL327699:SSO327699 TCH327699:TCK327699 TMD327699:TMG327699 TVZ327699:TWC327699 UFV327699:UFY327699 UPR327699:UPU327699 UZN327699:UZQ327699 VJJ327699:VJM327699 VTF327699:VTI327699 WDB327699:WDE327699 WMX327699:WNA327699 WWT327699:WWW327699 AL393235:AO393235 KH393235:KK393235 UD393235:UG393235 ADZ393235:AEC393235 ANV393235:ANY393235 AXR393235:AXU393235 BHN393235:BHQ393235 BRJ393235:BRM393235 CBF393235:CBI393235 CLB393235:CLE393235 CUX393235:CVA393235 DET393235:DEW393235 DOP393235:DOS393235 DYL393235:DYO393235 EIH393235:EIK393235 ESD393235:ESG393235 FBZ393235:FCC393235 FLV393235:FLY393235 FVR393235:FVU393235 GFN393235:GFQ393235 GPJ393235:GPM393235 GZF393235:GZI393235 HJB393235:HJE393235 HSX393235:HTA393235 ICT393235:ICW393235 IMP393235:IMS393235 IWL393235:IWO393235 JGH393235:JGK393235 JQD393235:JQG393235 JZZ393235:KAC393235 KJV393235:KJY393235 KTR393235:KTU393235 LDN393235:LDQ393235 LNJ393235:LNM393235 LXF393235:LXI393235 MHB393235:MHE393235 MQX393235:MRA393235 NAT393235:NAW393235 NKP393235:NKS393235 NUL393235:NUO393235 OEH393235:OEK393235 OOD393235:OOG393235 OXZ393235:OYC393235 PHV393235:PHY393235 PRR393235:PRU393235 QBN393235:QBQ393235 QLJ393235:QLM393235 QVF393235:QVI393235 RFB393235:RFE393235 ROX393235:RPA393235 RYT393235:RYW393235 SIP393235:SIS393235 SSL393235:SSO393235 TCH393235:TCK393235 TMD393235:TMG393235 TVZ393235:TWC393235 UFV393235:UFY393235 UPR393235:UPU393235 UZN393235:UZQ393235 VJJ393235:VJM393235 VTF393235:VTI393235 WDB393235:WDE393235 WMX393235:WNA393235 WWT393235:WWW393235 AL458771:AO458771 KH458771:KK458771 UD458771:UG458771 ADZ458771:AEC458771 ANV458771:ANY458771 AXR458771:AXU458771 BHN458771:BHQ458771 BRJ458771:BRM458771 CBF458771:CBI458771 CLB458771:CLE458771 CUX458771:CVA458771 DET458771:DEW458771 DOP458771:DOS458771 DYL458771:DYO458771 EIH458771:EIK458771 ESD458771:ESG458771 FBZ458771:FCC458771 FLV458771:FLY458771 FVR458771:FVU458771 GFN458771:GFQ458771 GPJ458771:GPM458771 GZF458771:GZI458771 HJB458771:HJE458771 HSX458771:HTA458771 ICT458771:ICW458771 IMP458771:IMS458771 IWL458771:IWO458771 JGH458771:JGK458771 JQD458771:JQG458771 JZZ458771:KAC458771 KJV458771:KJY458771 KTR458771:KTU458771 LDN458771:LDQ458771 LNJ458771:LNM458771 LXF458771:LXI458771 MHB458771:MHE458771 MQX458771:MRA458771 NAT458771:NAW458771 NKP458771:NKS458771 NUL458771:NUO458771 OEH458771:OEK458771 OOD458771:OOG458771 OXZ458771:OYC458771 PHV458771:PHY458771 PRR458771:PRU458771 QBN458771:QBQ458771 QLJ458771:QLM458771 QVF458771:QVI458771 RFB458771:RFE458771 ROX458771:RPA458771 RYT458771:RYW458771 SIP458771:SIS458771 SSL458771:SSO458771 TCH458771:TCK458771 TMD458771:TMG458771 TVZ458771:TWC458771 UFV458771:UFY458771 UPR458771:UPU458771 UZN458771:UZQ458771 VJJ458771:VJM458771 VTF458771:VTI458771 WDB458771:WDE458771 WMX458771:WNA458771 WWT458771:WWW458771 AL524307:AO524307 KH524307:KK524307 UD524307:UG524307 ADZ524307:AEC524307 ANV524307:ANY524307 AXR524307:AXU524307 BHN524307:BHQ524307 BRJ524307:BRM524307 CBF524307:CBI524307 CLB524307:CLE524307 CUX524307:CVA524307 DET524307:DEW524307 DOP524307:DOS524307 DYL524307:DYO524307 EIH524307:EIK524307 ESD524307:ESG524307 FBZ524307:FCC524307 FLV524307:FLY524307 FVR524307:FVU524307 GFN524307:GFQ524307 GPJ524307:GPM524307 GZF524307:GZI524307 HJB524307:HJE524307 HSX524307:HTA524307 ICT524307:ICW524307 IMP524307:IMS524307 IWL524307:IWO524307 JGH524307:JGK524307 JQD524307:JQG524307 JZZ524307:KAC524307 KJV524307:KJY524307 KTR524307:KTU524307 LDN524307:LDQ524307 LNJ524307:LNM524307 LXF524307:LXI524307 MHB524307:MHE524307 MQX524307:MRA524307 NAT524307:NAW524307 NKP524307:NKS524307 NUL524307:NUO524307 OEH524307:OEK524307 OOD524307:OOG524307 OXZ524307:OYC524307 PHV524307:PHY524307 PRR524307:PRU524307 QBN524307:QBQ524307 QLJ524307:QLM524307 QVF524307:QVI524307 RFB524307:RFE524307 ROX524307:RPA524307 RYT524307:RYW524307 SIP524307:SIS524307 SSL524307:SSO524307 TCH524307:TCK524307 TMD524307:TMG524307 TVZ524307:TWC524307 UFV524307:UFY524307 UPR524307:UPU524307 UZN524307:UZQ524307 VJJ524307:VJM524307 VTF524307:VTI524307 WDB524307:WDE524307 WMX524307:WNA524307 WWT524307:WWW524307 AL589843:AO589843 KH589843:KK589843 UD589843:UG589843 ADZ589843:AEC589843 ANV589843:ANY589843 AXR589843:AXU589843 BHN589843:BHQ589843 BRJ589843:BRM589843 CBF589843:CBI589843 CLB589843:CLE589843 CUX589843:CVA589843 DET589843:DEW589843 DOP589843:DOS589843 DYL589843:DYO589843 EIH589843:EIK589843 ESD589843:ESG589843 FBZ589843:FCC589843 FLV589843:FLY589843 FVR589843:FVU589843 GFN589843:GFQ589843 GPJ589843:GPM589843 GZF589843:GZI589843 HJB589843:HJE589843 HSX589843:HTA589843 ICT589843:ICW589843 IMP589843:IMS589843 IWL589843:IWO589843 JGH589843:JGK589843 JQD589843:JQG589843 JZZ589843:KAC589843 KJV589843:KJY589843 KTR589843:KTU589843 LDN589843:LDQ589843 LNJ589843:LNM589843 LXF589843:LXI589843 MHB589843:MHE589843 MQX589843:MRA589843 NAT589843:NAW589843 NKP589843:NKS589843 NUL589843:NUO589843 OEH589843:OEK589843 OOD589843:OOG589843 OXZ589843:OYC589843 PHV589843:PHY589843 PRR589843:PRU589843 QBN589843:QBQ589843 QLJ589843:QLM589843 QVF589843:QVI589843 RFB589843:RFE589843 ROX589843:RPA589843 RYT589843:RYW589843 SIP589843:SIS589843 SSL589843:SSO589843 TCH589843:TCK589843 TMD589843:TMG589843 TVZ589843:TWC589843 UFV589843:UFY589843 UPR589843:UPU589843 UZN589843:UZQ589843 VJJ589843:VJM589843 VTF589843:VTI589843 WDB589843:WDE589843 WMX589843:WNA589843 WWT589843:WWW589843 AL655379:AO655379 KH655379:KK655379 UD655379:UG655379 ADZ655379:AEC655379 ANV655379:ANY655379 AXR655379:AXU655379 BHN655379:BHQ655379 BRJ655379:BRM655379 CBF655379:CBI655379 CLB655379:CLE655379 CUX655379:CVA655379 DET655379:DEW655379 DOP655379:DOS655379 DYL655379:DYO655379 EIH655379:EIK655379 ESD655379:ESG655379 FBZ655379:FCC655379 FLV655379:FLY655379 FVR655379:FVU655379 GFN655379:GFQ655379 GPJ655379:GPM655379 GZF655379:GZI655379 HJB655379:HJE655379 HSX655379:HTA655379 ICT655379:ICW655379 IMP655379:IMS655379 IWL655379:IWO655379 JGH655379:JGK655379 JQD655379:JQG655379 JZZ655379:KAC655379 KJV655379:KJY655379 KTR655379:KTU655379 LDN655379:LDQ655379 LNJ655379:LNM655379 LXF655379:LXI655379 MHB655379:MHE655379 MQX655379:MRA655379 NAT655379:NAW655379 NKP655379:NKS655379 NUL655379:NUO655379 OEH655379:OEK655379 OOD655379:OOG655379 OXZ655379:OYC655379 PHV655379:PHY655379 PRR655379:PRU655379 QBN655379:QBQ655379 QLJ655379:QLM655379 QVF655379:QVI655379 RFB655379:RFE655379 ROX655379:RPA655379 RYT655379:RYW655379 SIP655379:SIS655379 SSL655379:SSO655379 TCH655379:TCK655379 TMD655379:TMG655379 TVZ655379:TWC655379 UFV655379:UFY655379 UPR655379:UPU655379 UZN655379:UZQ655379 VJJ655379:VJM655379 VTF655379:VTI655379 WDB655379:WDE655379 WMX655379:WNA655379 WWT655379:WWW655379 AL720915:AO720915 KH720915:KK720915 UD720915:UG720915 ADZ720915:AEC720915 ANV720915:ANY720915 AXR720915:AXU720915 BHN720915:BHQ720915 BRJ720915:BRM720915 CBF720915:CBI720915 CLB720915:CLE720915 CUX720915:CVA720915 DET720915:DEW720915 DOP720915:DOS720915 DYL720915:DYO720915 EIH720915:EIK720915 ESD720915:ESG720915 FBZ720915:FCC720915 FLV720915:FLY720915 FVR720915:FVU720915 GFN720915:GFQ720915 GPJ720915:GPM720915 GZF720915:GZI720915 HJB720915:HJE720915 HSX720915:HTA720915 ICT720915:ICW720915 IMP720915:IMS720915 IWL720915:IWO720915 JGH720915:JGK720915 JQD720915:JQG720915 JZZ720915:KAC720915 KJV720915:KJY720915 KTR720915:KTU720915 LDN720915:LDQ720915 LNJ720915:LNM720915 LXF720915:LXI720915 MHB720915:MHE720915 MQX720915:MRA720915 NAT720915:NAW720915 NKP720915:NKS720915 NUL720915:NUO720915 OEH720915:OEK720915 OOD720915:OOG720915 OXZ720915:OYC720915 PHV720915:PHY720915 PRR720915:PRU720915 QBN720915:QBQ720915 QLJ720915:QLM720915 QVF720915:QVI720915 RFB720915:RFE720915 ROX720915:RPA720915 RYT720915:RYW720915 SIP720915:SIS720915 SSL720915:SSO720915 TCH720915:TCK720915 TMD720915:TMG720915 TVZ720915:TWC720915 UFV720915:UFY720915 UPR720915:UPU720915 UZN720915:UZQ720915 VJJ720915:VJM720915 VTF720915:VTI720915 WDB720915:WDE720915 WMX720915:WNA720915 WWT720915:WWW720915 AL786451:AO786451 KH786451:KK786451 UD786451:UG786451 ADZ786451:AEC786451 ANV786451:ANY786451 AXR786451:AXU786451 BHN786451:BHQ786451 BRJ786451:BRM786451 CBF786451:CBI786451 CLB786451:CLE786451 CUX786451:CVA786451 DET786451:DEW786451 DOP786451:DOS786451 DYL786451:DYO786451 EIH786451:EIK786451 ESD786451:ESG786451 FBZ786451:FCC786451 FLV786451:FLY786451 FVR786451:FVU786451 GFN786451:GFQ786451 GPJ786451:GPM786451 GZF786451:GZI786451 HJB786451:HJE786451 HSX786451:HTA786451 ICT786451:ICW786451 IMP786451:IMS786451 IWL786451:IWO786451 JGH786451:JGK786451 JQD786451:JQG786451 JZZ786451:KAC786451 KJV786451:KJY786451 KTR786451:KTU786451 LDN786451:LDQ786451 LNJ786451:LNM786451 LXF786451:LXI786451 MHB786451:MHE786451 MQX786451:MRA786451 NAT786451:NAW786451 NKP786451:NKS786451 NUL786451:NUO786451 OEH786451:OEK786451 OOD786451:OOG786451 OXZ786451:OYC786451 PHV786451:PHY786451 PRR786451:PRU786451 QBN786451:QBQ786451 QLJ786451:QLM786451 QVF786451:QVI786451 RFB786451:RFE786451 ROX786451:RPA786451 RYT786451:RYW786451 SIP786451:SIS786451 SSL786451:SSO786451 TCH786451:TCK786451 TMD786451:TMG786451 TVZ786451:TWC786451 UFV786451:UFY786451 UPR786451:UPU786451 UZN786451:UZQ786451 VJJ786451:VJM786451 VTF786451:VTI786451 WDB786451:WDE786451 WMX786451:WNA786451 WWT786451:WWW786451 AL851987:AO851987 KH851987:KK851987 UD851987:UG851987 ADZ851987:AEC851987 ANV851987:ANY851987 AXR851987:AXU851987 BHN851987:BHQ851987 BRJ851987:BRM851987 CBF851987:CBI851987 CLB851987:CLE851987 CUX851987:CVA851987 DET851987:DEW851987 DOP851987:DOS851987 DYL851987:DYO851987 EIH851987:EIK851987 ESD851987:ESG851987 FBZ851987:FCC851987 FLV851987:FLY851987 FVR851987:FVU851987 GFN851987:GFQ851987 GPJ851987:GPM851987 GZF851987:GZI851987 HJB851987:HJE851987 HSX851987:HTA851987 ICT851987:ICW851987 IMP851987:IMS851987 IWL851987:IWO851987 JGH851987:JGK851987 JQD851987:JQG851987 JZZ851987:KAC851987 KJV851987:KJY851987 KTR851987:KTU851987 LDN851987:LDQ851987 LNJ851987:LNM851987 LXF851987:LXI851987 MHB851987:MHE851987 MQX851987:MRA851987 NAT851987:NAW851987 NKP851987:NKS851987 NUL851987:NUO851987 OEH851987:OEK851987 OOD851987:OOG851987 OXZ851987:OYC851987 PHV851987:PHY851987 PRR851987:PRU851987 QBN851987:QBQ851987 QLJ851987:QLM851987 QVF851987:QVI851987 RFB851987:RFE851987 ROX851987:RPA851987 RYT851987:RYW851987 SIP851987:SIS851987 SSL851987:SSO851987 TCH851987:TCK851987 TMD851987:TMG851987 TVZ851987:TWC851987 UFV851987:UFY851987 UPR851987:UPU851987 UZN851987:UZQ851987 VJJ851987:VJM851987 VTF851987:VTI851987 WDB851987:WDE851987 WMX851987:WNA851987 WWT851987:WWW851987 AL917523:AO917523 KH917523:KK917523 UD917523:UG917523 ADZ917523:AEC917523 ANV917523:ANY917523 AXR917523:AXU917523 BHN917523:BHQ917523 BRJ917523:BRM917523 CBF917523:CBI917523 CLB917523:CLE917523 CUX917523:CVA917523 DET917523:DEW917523 DOP917523:DOS917523 DYL917523:DYO917523 EIH917523:EIK917523 ESD917523:ESG917523 FBZ917523:FCC917523 FLV917523:FLY917523 FVR917523:FVU917523 GFN917523:GFQ917523 GPJ917523:GPM917523 GZF917523:GZI917523 HJB917523:HJE917523 HSX917523:HTA917523 ICT917523:ICW917523 IMP917523:IMS917523 IWL917523:IWO917523 JGH917523:JGK917523 JQD917523:JQG917523 JZZ917523:KAC917523 KJV917523:KJY917523 KTR917523:KTU917523 LDN917523:LDQ917523 LNJ917523:LNM917523 LXF917523:LXI917523 MHB917523:MHE917523 MQX917523:MRA917523 NAT917523:NAW917523 NKP917523:NKS917523 NUL917523:NUO917523 OEH917523:OEK917523 OOD917523:OOG917523 OXZ917523:OYC917523 PHV917523:PHY917523 PRR917523:PRU917523 QBN917523:QBQ917523 QLJ917523:QLM917523 QVF917523:QVI917523 RFB917523:RFE917523 ROX917523:RPA917523 RYT917523:RYW917523 SIP917523:SIS917523 SSL917523:SSO917523 TCH917523:TCK917523 TMD917523:TMG917523 TVZ917523:TWC917523 UFV917523:UFY917523 UPR917523:UPU917523 UZN917523:UZQ917523 VJJ917523:VJM917523 VTF917523:VTI917523 WDB917523:WDE917523 WMX917523:WNA917523 WWT917523:WWW917523 AL983059:AO983059 KH983059:KK983059 UD983059:UG983059 ADZ983059:AEC983059 ANV983059:ANY983059 AXR983059:AXU983059 BHN983059:BHQ983059 BRJ983059:BRM983059 CBF983059:CBI983059 CLB983059:CLE983059 CUX983059:CVA983059 DET983059:DEW983059 DOP983059:DOS983059 DYL983059:DYO983059 EIH983059:EIK983059 ESD983059:ESG983059 FBZ983059:FCC983059 FLV983059:FLY983059 FVR983059:FVU983059 GFN983059:GFQ983059 GPJ983059:GPM983059 GZF983059:GZI983059 HJB983059:HJE983059 HSX983059:HTA983059 ICT983059:ICW983059 IMP983059:IMS983059 IWL983059:IWO983059 JGH983059:JGK983059 JQD983059:JQG983059 JZZ983059:KAC983059 KJV983059:KJY983059 KTR983059:KTU983059 LDN983059:LDQ983059 LNJ983059:LNM983059 LXF983059:LXI983059 MHB983059:MHE983059 MQX983059:MRA983059 NAT983059:NAW983059 NKP983059:NKS983059 NUL983059:NUO983059 OEH983059:OEK983059 OOD983059:OOG983059 OXZ983059:OYC983059 PHV983059:PHY983059 PRR983059:PRU983059 QBN983059:QBQ983059 QLJ983059:QLM983059 QVF983059:QVI983059 RFB983059:RFE983059 ROX983059:RPA983059 RYT983059:RYW983059 SIP983059:SIS983059 SSL983059:SSO983059 TCH983059:TCK983059 TMD983059:TMG983059 TVZ983059:TWC983059 UFV983059:UFY983059 UPR983059:UPU983059 UZN983059:UZQ983059 VJJ983059:VJM983059 VTF983059:VTI983059 WDB983059:WDE983059 WMX983059:WNA983059 WWT983059:WWW983059 CF64 MB64 VX64 AFT64 APP64 AZL64 BJH64 BTD64 CCZ64 CMV64 CWR64 DGN64 DQJ64 EAF64 EKB64 ETX64 FDT64 FNP64 FXL64 GHH64 GRD64 HAZ64 HKV64 HUR64 IEN64 IOJ64 IYF64 JIB64 JRX64 KBT64 KLP64 KVL64 LFH64 LPD64 LYZ64 MIV64 MSR64 NCN64 NMJ64 NWF64 OGB64 OPX64 OZT64 PJP64 PTL64 QDH64 QND64 QWZ64 RGV64 RQR64 SAN64 SKJ64 SUF64 TEB64 TNX64 TXT64 UHP64 URL64 VBH64 VLD64 VUZ64 WEV64 WOR64 WYN64 CF65600 MB65600 VX65600 AFT65600 APP65600 AZL65600 BJH65600 BTD65600 CCZ65600 CMV65600 CWR65600 DGN65600 DQJ65600 EAF65600 EKB65600 ETX65600 FDT65600 FNP65600 FXL65600 GHH65600 GRD65600 HAZ65600 HKV65600 HUR65600 IEN65600 IOJ65600 IYF65600 JIB65600 JRX65600 KBT65600 KLP65600 KVL65600 LFH65600 LPD65600 LYZ65600 MIV65600 MSR65600 NCN65600 NMJ65600 NWF65600 OGB65600 OPX65600 OZT65600 PJP65600 PTL65600 QDH65600 QND65600 QWZ65600 RGV65600 RQR65600 SAN65600 SKJ65600 SUF65600 TEB65600 TNX65600 TXT65600 UHP65600 URL65600 VBH65600 VLD65600 VUZ65600 WEV65600 WOR65600 WYN65600 CF131136 MB131136 VX131136 AFT131136 APP131136 AZL131136 BJH131136 BTD131136 CCZ131136 CMV131136 CWR131136 DGN131136 DQJ131136 EAF131136 EKB131136 ETX131136 FDT131136 FNP131136 FXL131136 GHH131136 GRD131136 HAZ131136 HKV131136 HUR131136 IEN131136 IOJ131136 IYF131136 JIB131136 JRX131136 KBT131136 KLP131136 KVL131136 LFH131136 LPD131136 LYZ131136 MIV131136 MSR131136 NCN131136 NMJ131136 NWF131136 OGB131136 OPX131136 OZT131136 PJP131136 PTL131136 QDH131136 QND131136 QWZ131136 RGV131136 RQR131136 SAN131136 SKJ131136 SUF131136 TEB131136 TNX131136 TXT131136 UHP131136 URL131136 VBH131136 VLD131136 VUZ131136 WEV131136 WOR131136 WYN131136 CF196672 MB196672 VX196672 AFT196672 APP196672 AZL196672 BJH196672 BTD196672 CCZ196672 CMV196672 CWR196672 DGN196672 DQJ196672 EAF196672 EKB196672 ETX196672 FDT196672 FNP196672 FXL196672 GHH196672 GRD196672 HAZ196672 HKV196672 HUR196672 IEN196672 IOJ196672 IYF196672 JIB196672 JRX196672 KBT196672 KLP196672 KVL196672 LFH196672 LPD196672 LYZ196672 MIV196672 MSR196672 NCN196672 NMJ196672 NWF196672 OGB196672 OPX196672 OZT196672 PJP196672 PTL196672 QDH196672 QND196672 QWZ196672 RGV196672 RQR196672 SAN196672 SKJ196672 SUF196672 TEB196672 TNX196672 TXT196672 UHP196672 URL196672 VBH196672 VLD196672 VUZ196672 WEV196672 WOR196672 WYN196672 CF262208 MB262208 VX262208 AFT262208 APP262208 AZL262208 BJH262208 BTD262208 CCZ262208 CMV262208 CWR262208 DGN262208 DQJ262208 EAF262208 EKB262208 ETX262208 FDT262208 FNP262208 FXL262208 GHH262208 GRD262208 HAZ262208 HKV262208 HUR262208 IEN262208 IOJ262208 IYF262208 JIB262208 JRX262208 KBT262208 KLP262208 KVL262208 LFH262208 LPD262208 LYZ262208 MIV262208 MSR262208 NCN262208 NMJ262208 NWF262208 OGB262208 OPX262208 OZT262208 PJP262208 PTL262208 QDH262208 QND262208 QWZ262208 RGV262208 RQR262208 SAN262208 SKJ262208 SUF262208 TEB262208 TNX262208 TXT262208 UHP262208 URL262208 VBH262208 VLD262208 VUZ262208 WEV262208 WOR262208 WYN262208 CF327744 MB327744 VX327744 AFT327744 APP327744 AZL327744 BJH327744 BTD327744 CCZ327744 CMV327744 CWR327744 DGN327744 DQJ327744 EAF327744 EKB327744 ETX327744 FDT327744 FNP327744 FXL327744 GHH327744 GRD327744 HAZ327744 HKV327744 HUR327744 IEN327744 IOJ327744 IYF327744 JIB327744 JRX327744 KBT327744 KLP327744 KVL327744 LFH327744 LPD327744 LYZ327744 MIV327744 MSR327744 NCN327744 NMJ327744 NWF327744 OGB327744 OPX327744 OZT327744 PJP327744 PTL327744 QDH327744 QND327744 QWZ327744 RGV327744 RQR327744 SAN327744 SKJ327744 SUF327744 TEB327744 TNX327744 TXT327744 UHP327744 URL327744 VBH327744 VLD327744 VUZ327744 WEV327744 WOR327744 WYN327744 CF393280 MB393280 VX393280 AFT393280 APP393280 AZL393280 BJH393280 BTD393280 CCZ393280 CMV393280 CWR393280 DGN393280 DQJ393280 EAF393280 EKB393280 ETX393280 FDT393280 FNP393280 FXL393280 GHH393280 GRD393280 HAZ393280 HKV393280 HUR393280 IEN393280 IOJ393280 IYF393280 JIB393280 JRX393280 KBT393280 KLP393280 KVL393280 LFH393280 LPD393280 LYZ393280 MIV393280 MSR393280 NCN393280 NMJ393280 NWF393280 OGB393280 OPX393280 OZT393280 PJP393280 PTL393280 QDH393280 QND393280 QWZ393280 RGV393280 RQR393280 SAN393280 SKJ393280 SUF393280 TEB393280 TNX393280 TXT393280 UHP393280 URL393280 VBH393280 VLD393280 VUZ393280 WEV393280 WOR393280 WYN393280 CF458816 MB458816 VX458816 AFT458816 APP458816 AZL458816 BJH458816 BTD458816 CCZ458816 CMV458816 CWR458816 DGN458816 DQJ458816 EAF458816 EKB458816 ETX458816 FDT458816 FNP458816 FXL458816 GHH458816 GRD458816 HAZ458816 HKV458816 HUR458816 IEN458816 IOJ458816 IYF458816 JIB458816 JRX458816 KBT458816 KLP458816 KVL458816 LFH458816 LPD458816 LYZ458816 MIV458816 MSR458816 NCN458816 NMJ458816 NWF458816 OGB458816 OPX458816 OZT458816 PJP458816 PTL458816 QDH458816 QND458816 QWZ458816 RGV458816 RQR458816 SAN458816 SKJ458816 SUF458816 TEB458816 TNX458816 TXT458816 UHP458816 URL458816 VBH458816 VLD458816 VUZ458816 WEV458816 WOR458816 WYN458816 CF524352 MB524352 VX524352 AFT524352 APP524352 AZL524352 BJH524352 BTD524352 CCZ524352 CMV524352 CWR524352 DGN524352 DQJ524352 EAF524352 EKB524352 ETX524352 FDT524352 FNP524352 FXL524352 GHH524352 GRD524352 HAZ524352 HKV524352 HUR524352 IEN524352 IOJ524352 IYF524352 JIB524352 JRX524352 KBT524352 KLP524352 KVL524352 LFH524352 LPD524352 LYZ524352 MIV524352 MSR524352 NCN524352 NMJ524352 NWF524352 OGB524352 OPX524352 OZT524352 PJP524352 PTL524352 QDH524352 QND524352 QWZ524352 RGV524352 RQR524352 SAN524352 SKJ524352 SUF524352 TEB524352 TNX524352 TXT524352 UHP524352 URL524352 VBH524352 VLD524352 VUZ524352 WEV524352 WOR524352 WYN524352 CF589888 MB589888 VX589888 AFT589888 APP589888 AZL589888 BJH589888 BTD589888 CCZ589888 CMV589888 CWR589888 DGN589888 DQJ589888 EAF589888 EKB589888 ETX589888 FDT589888 FNP589888 FXL589888 GHH589888 GRD589888 HAZ589888 HKV589888 HUR589888 IEN589888 IOJ589888 IYF589888 JIB589888 JRX589888 KBT589888 KLP589888 KVL589888 LFH589888 LPD589888 LYZ589888 MIV589888 MSR589888 NCN589888 NMJ589888 NWF589888 OGB589888 OPX589888 OZT589888 PJP589888 PTL589888 QDH589888 QND589888 QWZ589888 RGV589888 RQR589888 SAN589888 SKJ589888 SUF589888 TEB589888 TNX589888 TXT589888 UHP589888 URL589888 VBH589888 VLD589888 VUZ589888 WEV589888 WOR589888 WYN589888 CF655424 MB655424 VX655424 AFT655424 APP655424 AZL655424 BJH655424 BTD655424 CCZ655424 CMV655424 CWR655424 DGN655424 DQJ655424 EAF655424 EKB655424 ETX655424 FDT655424 FNP655424 FXL655424 GHH655424 GRD655424 HAZ655424 HKV655424 HUR655424 IEN655424 IOJ655424 IYF655424 JIB655424 JRX655424 KBT655424 KLP655424 KVL655424 LFH655424 LPD655424 LYZ655424 MIV655424 MSR655424 NCN655424 NMJ655424 NWF655424 OGB655424 OPX655424 OZT655424 PJP655424 PTL655424 QDH655424 QND655424 QWZ655424 RGV655424 RQR655424 SAN655424 SKJ655424 SUF655424 TEB655424 TNX655424 TXT655424 UHP655424 URL655424 VBH655424 VLD655424 VUZ655424 WEV655424 WOR655424 WYN655424 CF720960 MB720960 VX720960 AFT720960 APP720960 AZL720960 BJH720960 BTD720960 CCZ720960 CMV720960 CWR720960 DGN720960 DQJ720960 EAF720960 EKB720960 ETX720960 FDT720960 FNP720960 FXL720960 GHH720960 GRD720960 HAZ720960 HKV720960 HUR720960 IEN720960 IOJ720960 IYF720960 JIB720960 JRX720960 KBT720960 KLP720960 KVL720960 LFH720960 LPD720960 LYZ720960 MIV720960 MSR720960 NCN720960 NMJ720960 NWF720960 OGB720960 OPX720960 OZT720960 PJP720960 PTL720960 QDH720960 QND720960 QWZ720960 RGV720960 RQR720960 SAN720960 SKJ720960 SUF720960 TEB720960 TNX720960 TXT720960 UHP720960 URL720960 VBH720960 VLD720960 VUZ720960 WEV720960 WOR720960 WYN720960 CF786496 MB786496 VX786496 AFT786496 APP786496 AZL786496 BJH786496 BTD786496 CCZ786496 CMV786496 CWR786496 DGN786496 DQJ786496 EAF786496 EKB786496 ETX786496 FDT786496 FNP786496 FXL786496 GHH786496 GRD786496 HAZ786496 HKV786496 HUR786496 IEN786496 IOJ786496 IYF786496 JIB786496 JRX786496 KBT786496 KLP786496 KVL786496 LFH786496 LPD786496 LYZ786496 MIV786496 MSR786496 NCN786496 NMJ786496 NWF786496 OGB786496 OPX786496 OZT786496 PJP786496 PTL786496 QDH786496 QND786496 QWZ786496 RGV786496 RQR786496 SAN786496 SKJ786496 SUF786496 TEB786496 TNX786496 TXT786496 UHP786496 URL786496 VBH786496 VLD786496 VUZ786496 WEV786496 WOR786496 WYN786496 CF852032 MB852032 VX852032 AFT852032 APP852032 AZL852032 BJH852032 BTD852032 CCZ852032 CMV852032 CWR852032 DGN852032 DQJ852032 EAF852032 EKB852032 ETX852032 FDT852032 FNP852032 FXL852032 GHH852032 GRD852032 HAZ852032 HKV852032 HUR852032 IEN852032 IOJ852032 IYF852032 JIB852032 JRX852032 KBT852032 KLP852032 KVL852032 LFH852032 LPD852032 LYZ852032 MIV852032 MSR852032 NCN852032 NMJ852032 NWF852032 OGB852032 OPX852032 OZT852032 PJP852032 PTL852032 QDH852032 QND852032 QWZ852032 RGV852032 RQR852032 SAN852032 SKJ852032 SUF852032 TEB852032 TNX852032 TXT852032 UHP852032 URL852032 VBH852032 VLD852032 VUZ852032 WEV852032 WOR852032 WYN852032 CF917568 MB917568 VX917568 AFT917568 APP917568 AZL917568 BJH917568 BTD917568 CCZ917568 CMV917568 CWR917568 DGN917568 DQJ917568 EAF917568 EKB917568 ETX917568 FDT917568 FNP917568 FXL917568 GHH917568 GRD917568 HAZ917568 HKV917568 HUR917568 IEN917568 IOJ917568 IYF917568 JIB917568 JRX917568 KBT917568 KLP917568 KVL917568 LFH917568 LPD917568 LYZ917568 MIV917568 MSR917568 NCN917568 NMJ917568 NWF917568 OGB917568 OPX917568 OZT917568 PJP917568 PTL917568 QDH917568 QND917568 QWZ917568 RGV917568 RQR917568 SAN917568 SKJ917568 SUF917568 TEB917568 TNX917568 TXT917568 UHP917568 URL917568 VBH917568 VLD917568 VUZ917568 WEV917568 WOR917568 WYN917568 CF983104 MB983104 VX983104 AFT983104 APP983104 AZL983104 BJH983104 BTD983104 CCZ983104 CMV983104 CWR983104 DGN983104 DQJ983104 EAF983104 EKB983104 ETX983104 FDT983104 FNP983104 FXL983104 GHH983104 GRD983104 HAZ983104 HKV983104 HUR983104 IEN983104 IOJ983104 IYF983104 JIB983104 JRX983104 KBT983104 KLP983104 KVL983104 LFH983104 LPD983104 LYZ983104 MIV983104 MSR983104 NCN983104 NMJ983104 NWF983104 OGB983104 OPX983104 OZT983104 PJP983104 PTL983104 QDH983104 QND983104 QWZ983104 RGV983104 RQR983104 SAN983104 SKJ983104 SUF983104 TEB983104 TNX983104 TXT983104 UHP983104 URL983104 VBH983104 VLD983104 VUZ983104 WEV983104 WOR983104 WYN983104 CQ43:CS43 MM43:MO43 WI43:WK43 AGE43:AGG43 AQA43:AQC43 AZW43:AZY43 BJS43:BJU43 BTO43:BTQ43 CDK43:CDM43 CNG43:CNI43 CXC43:CXE43 DGY43:DHA43 DQU43:DQW43 EAQ43:EAS43 EKM43:EKO43 EUI43:EUK43 FEE43:FEG43 FOA43:FOC43 FXW43:FXY43 GHS43:GHU43 GRO43:GRQ43 HBK43:HBM43 HLG43:HLI43 HVC43:HVE43 IEY43:IFA43 IOU43:IOW43 IYQ43:IYS43 JIM43:JIO43 JSI43:JSK43 KCE43:KCG43 KMA43:KMC43 KVW43:KVY43 LFS43:LFU43 LPO43:LPQ43 LZK43:LZM43 MJG43:MJI43 MTC43:MTE43 NCY43:NDA43 NMU43:NMW43 NWQ43:NWS43 OGM43:OGO43 OQI43:OQK43 PAE43:PAG43 PKA43:PKC43 PTW43:PTY43 QDS43:QDU43 QNO43:QNQ43 QXK43:QXM43 RHG43:RHI43 RRC43:RRE43 SAY43:SBA43 SKU43:SKW43 SUQ43:SUS43 TEM43:TEO43 TOI43:TOK43 TYE43:TYG43 UIA43:UIC43 URW43:URY43 VBS43:VBU43 VLO43:VLQ43 VVK43:VVM43 WFG43:WFI43 WPC43:WPE43 WYY43:WZA43 CQ65579:CS65579 MM65579:MO65579 WI65579:WK65579 AGE65579:AGG65579 AQA65579:AQC65579 AZW65579:AZY65579 BJS65579:BJU65579 BTO65579:BTQ65579 CDK65579:CDM65579 CNG65579:CNI65579 CXC65579:CXE65579 DGY65579:DHA65579 DQU65579:DQW65579 EAQ65579:EAS65579 EKM65579:EKO65579 EUI65579:EUK65579 FEE65579:FEG65579 FOA65579:FOC65579 FXW65579:FXY65579 GHS65579:GHU65579 GRO65579:GRQ65579 HBK65579:HBM65579 HLG65579:HLI65579 HVC65579:HVE65579 IEY65579:IFA65579 IOU65579:IOW65579 IYQ65579:IYS65579 JIM65579:JIO65579 JSI65579:JSK65579 KCE65579:KCG65579 KMA65579:KMC65579 KVW65579:KVY65579 LFS65579:LFU65579 LPO65579:LPQ65579 LZK65579:LZM65579 MJG65579:MJI65579 MTC65579:MTE65579 NCY65579:NDA65579 NMU65579:NMW65579 NWQ65579:NWS65579 OGM65579:OGO65579 OQI65579:OQK65579 PAE65579:PAG65579 PKA65579:PKC65579 PTW65579:PTY65579 QDS65579:QDU65579 QNO65579:QNQ65579 QXK65579:QXM65579 RHG65579:RHI65579 RRC65579:RRE65579 SAY65579:SBA65579 SKU65579:SKW65579 SUQ65579:SUS65579 TEM65579:TEO65579 TOI65579:TOK65579 TYE65579:TYG65579 UIA65579:UIC65579 URW65579:URY65579 VBS65579:VBU65579 VLO65579:VLQ65579 VVK65579:VVM65579 WFG65579:WFI65579 WPC65579:WPE65579 WYY65579:WZA65579 CQ131115:CS131115 MM131115:MO131115 WI131115:WK131115 AGE131115:AGG131115 AQA131115:AQC131115 AZW131115:AZY131115 BJS131115:BJU131115 BTO131115:BTQ131115 CDK131115:CDM131115 CNG131115:CNI131115 CXC131115:CXE131115 DGY131115:DHA131115 DQU131115:DQW131115 EAQ131115:EAS131115 EKM131115:EKO131115 EUI131115:EUK131115 FEE131115:FEG131115 FOA131115:FOC131115 FXW131115:FXY131115 GHS131115:GHU131115 GRO131115:GRQ131115 HBK131115:HBM131115 HLG131115:HLI131115 HVC131115:HVE131115 IEY131115:IFA131115 IOU131115:IOW131115 IYQ131115:IYS131115 JIM131115:JIO131115 JSI131115:JSK131115 KCE131115:KCG131115 KMA131115:KMC131115 KVW131115:KVY131115 LFS131115:LFU131115 LPO131115:LPQ131115 LZK131115:LZM131115 MJG131115:MJI131115 MTC131115:MTE131115 NCY131115:NDA131115 NMU131115:NMW131115 NWQ131115:NWS131115 OGM131115:OGO131115 OQI131115:OQK131115 PAE131115:PAG131115 PKA131115:PKC131115 PTW131115:PTY131115 QDS131115:QDU131115 QNO131115:QNQ131115 QXK131115:QXM131115 RHG131115:RHI131115 RRC131115:RRE131115 SAY131115:SBA131115 SKU131115:SKW131115 SUQ131115:SUS131115 TEM131115:TEO131115 TOI131115:TOK131115 TYE131115:TYG131115 UIA131115:UIC131115 URW131115:URY131115 VBS131115:VBU131115 VLO131115:VLQ131115 VVK131115:VVM131115 WFG131115:WFI131115 WPC131115:WPE131115 WYY131115:WZA131115 CQ196651:CS196651 MM196651:MO196651 WI196651:WK196651 AGE196651:AGG196651 AQA196651:AQC196651 AZW196651:AZY196651 BJS196651:BJU196651 BTO196651:BTQ196651 CDK196651:CDM196651 CNG196651:CNI196651 CXC196651:CXE196651 DGY196651:DHA196651 DQU196651:DQW196651 EAQ196651:EAS196651 EKM196651:EKO196651 EUI196651:EUK196651 FEE196651:FEG196651 FOA196651:FOC196651 FXW196651:FXY196651 GHS196651:GHU196651 GRO196651:GRQ196651 HBK196651:HBM196651 HLG196651:HLI196651 HVC196651:HVE196651 IEY196651:IFA196651 IOU196651:IOW196651 IYQ196651:IYS196651 JIM196651:JIO196651 JSI196651:JSK196651 KCE196651:KCG196651 KMA196651:KMC196651 KVW196651:KVY196651 LFS196651:LFU196651 LPO196651:LPQ196651 LZK196651:LZM196651 MJG196651:MJI196651 MTC196651:MTE196651 NCY196651:NDA196651 NMU196651:NMW196651 NWQ196651:NWS196651 OGM196651:OGO196651 OQI196651:OQK196651 PAE196651:PAG196651 PKA196651:PKC196651 PTW196651:PTY196651 QDS196651:QDU196651 QNO196651:QNQ196651 QXK196651:QXM196651 RHG196651:RHI196651 RRC196651:RRE196651 SAY196651:SBA196651 SKU196651:SKW196651 SUQ196651:SUS196651 TEM196651:TEO196651 TOI196651:TOK196651 TYE196651:TYG196651 UIA196651:UIC196651 URW196651:URY196651 VBS196651:VBU196651 VLO196651:VLQ196651 VVK196651:VVM196651 WFG196651:WFI196651 WPC196651:WPE196651 WYY196651:WZA196651 CQ262187:CS262187 MM262187:MO262187 WI262187:WK262187 AGE262187:AGG262187 AQA262187:AQC262187 AZW262187:AZY262187 BJS262187:BJU262187 BTO262187:BTQ262187 CDK262187:CDM262187 CNG262187:CNI262187 CXC262187:CXE262187 DGY262187:DHA262187 DQU262187:DQW262187 EAQ262187:EAS262187 EKM262187:EKO262187 EUI262187:EUK262187 FEE262187:FEG262187 FOA262187:FOC262187 FXW262187:FXY262187 GHS262187:GHU262187 GRO262187:GRQ262187 HBK262187:HBM262187 HLG262187:HLI262187 HVC262187:HVE262187 IEY262187:IFA262187 IOU262187:IOW262187 IYQ262187:IYS262187 JIM262187:JIO262187 JSI262187:JSK262187 KCE262187:KCG262187 KMA262187:KMC262187 KVW262187:KVY262187 LFS262187:LFU262187 LPO262187:LPQ262187 LZK262187:LZM262187 MJG262187:MJI262187 MTC262187:MTE262187 NCY262187:NDA262187 NMU262187:NMW262187 NWQ262187:NWS262187 OGM262187:OGO262187 OQI262187:OQK262187 PAE262187:PAG262187 PKA262187:PKC262187 PTW262187:PTY262187 QDS262187:QDU262187 QNO262187:QNQ262187 QXK262187:QXM262187 RHG262187:RHI262187 RRC262187:RRE262187 SAY262187:SBA262187 SKU262187:SKW262187 SUQ262187:SUS262187 TEM262187:TEO262187 TOI262187:TOK262187 TYE262187:TYG262187 UIA262187:UIC262187 URW262187:URY262187 VBS262187:VBU262187 VLO262187:VLQ262187 VVK262187:VVM262187 WFG262187:WFI262187 WPC262187:WPE262187 WYY262187:WZA262187 CQ327723:CS327723 MM327723:MO327723 WI327723:WK327723 AGE327723:AGG327723 AQA327723:AQC327723 AZW327723:AZY327723 BJS327723:BJU327723 BTO327723:BTQ327723 CDK327723:CDM327723 CNG327723:CNI327723 CXC327723:CXE327723 DGY327723:DHA327723 DQU327723:DQW327723 EAQ327723:EAS327723 EKM327723:EKO327723 EUI327723:EUK327723 FEE327723:FEG327723 FOA327723:FOC327723 FXW327723:FXY327723 GHS327723:GHU327723 GRO327723:GRQ327723 HBK327723:HBM327723 HLG327723:HLI327723 HVC327723:HVE327723 IEY327723:IFA327723 IOU327723:IOW327723 IYQ327723:IYS327723 JIM327723:JIO327723 JSI327723:JSK327723 KCE327723:KCG327723 KMA327723:KMC327723 KVW327723:KVY327723 LFS327723:LFU327723 LPO327723:LPQ327723 LZK327723:LZM327723 MJG327723:MJI327723 MTC327723:MTE327723 NCY327723:NDA327723 NMU327723:NMW327723 NWQ327723:NWS327723 OGM327723:OGO327723 OQI327723:OQK327723 PAE327723:PAG327723 PKA327723:PKC327723 PTW327723:PTY327723 QDS327723:QDU327723 QNO327723:QNQ327723 QXK327723:QXM327723 RHG327723:RHI327723 RRC327723:RRE327723 SAY327723:SBA327723 SKU327723:SKW327723 SUQ327723:SUS327723 TEM327723:TEO327723 TOI327723:TOK327723 TYE327723:TYG327723 UIA327723:UIC327723 URW327723:URY327723 VBS327723:VBU327723 VLO327723:VLQ327723 VVK327723:VVM327723 WFG327723:WFI327723 WPC327723:WPE327723 WYY327723:WZA327723 CQ393259:CS393259 MM393259:MO393259 WI393259:WK393259 AGE393259:AGG393259 AQA393259:AQC393259 AZW393259:AZY393259 BJS393259:BJU393259 BTO393259:BTQ393259 CDK393259:CDM393259 CNG393259:CNI393259 CXC393259:CXE393259 DGY393259:DHA393259 DQU393259:DQW393259 EAQ393259:EAS393259 EKM393259:EKO393259 EUI393259:EUK393259 FEE393259:FEG393259 FOA393259:FOC393259 FXW393259:FXY393259 GHS393259:GHU393259 GRO393259:GRQ393259 HBK393259:HBM393259 HLG393259:HLI393259 HVC393259:HVE393259 IEY393259:IFA393259 IOU393259:IOW393259 IYQ393259:IYS393259 JIM393259:JIO393259 JSI393259:JSK393259 KCE393259:KCG393259 KMA393259:KMC393259 KVW393259:KVY393259 LFS393259:LFU393259 LPO393259:LPQ393259 LZK393259:LZM393259 MJG393259:MJI393259 MTC393259:MTE393259 NCY393259:NDA393259 NMU393259:NMW393259 NWQ393259:NWS393259 OGM393259:OGO393259 OQI393259:OQK393259 PAE393259:PAG393259 PKA393259:PKC393259 PTW393259:PTY393259 QDS393259:QDU393259 QNO393259:QNQ393259 QXK393259:QXM393259 RHG393259:RHI393259 RRC393259:RRE393259 SAY393259:SBA393259 SKU393259:SKW393259 SUQ393259:SUS393259 TEM393259:TEO393259 TOI393259:TOK393259 TYE393259:TYG393259 UIA393259:UIC393259 URW393259:URY393259 VBS393259:VBU393259 VLO393259:VLQ393259 VVK393259:VVM393259 WFG393259:WFI393259 WPC393259:WPE393259 WYY393259:WZA393259 CQ458795:CS458795 MM458795:MO458795 WI458795:WK458795 AGE458795:AGG458795 AQA458795:AQC458795 AZW458795:AZY458795 BJS458795:BJU458795 BTO458795:BTQ458795 CDK458795:CDM458795 CNG458795:CNI458795 CXC458795:CXE458795 DGY458795:DHA458795 DQU458795:DQW458795 EAQ458795:EAS458795 EKM458795:EKO458795 EUI458795:EUK458795 FEE458795:FEG458795 FOA458795:FOC458795 FXW458795:FXY458795 GHS458795:GHU458795 GRO458795:GRQ458795 HBK458795:HBM458795 HLG458795:HLI458795 HVC458795:HVE458795 IEY458795:IFA458795 IOU458795:IOW458795 IYQ458795:IYS458795 JIM458795:JIO458795 JSI458795:JSK458795 KCE458795:KCG458795 KMA458795:KMC458795 KVW458795:KVY458795 LFS458795:LFU458795 LPO458795:LPQ458795 LZK458795:LZM458795 MJG458795:MJI458795 MTC458795:MTE458795 NCY458795:NDA458795 NMU458795:NMW458795 NWQ458795:NWS458795 OGM458795:OGO458795 OQI458795:OQK458795 PAE458795:PAG458795 PKA458795:PKC458795 PTW458795:PTY458795 QDS458795:QDU458795 QNO458795:QNQ458795 QXK458795:QXM458795 RHG458795:RHI458795 RRC458795:RRE458795 SAY458795:SBA458795 SKU458795:SKW458795 SUQ458795:SUS458795 TEM458795:TEO458795 TOI458795:TOK458795 TYE458795:TYG458795 UIA458795:UIC458795 URW458795:URY458795 VBS458795:VBU458795 VLO458795:VLQ458795 VVK458795:VVM458795 WFG458795:WFI458795 WPC458795:WPE458795 WYY458795:WZA458795 CQ524331:CS524331 MM524331:MO524331 WI524331:WK524331 AGE524331:AGG524331 AQA524331:AQC524331 AZW524331:AZY524331 BJS524331:BJU524331 BTO524331:BTQ524331 CDK524331:CDM524331 CNG524331:CNI524331 CXC524331:CXE524331 DGY524331:DHA524331 DQU524331:DQW524331 EAQ524331:EAS524331 EKM524331:EKO524331 EUI524331:EUK524331 FEE524331:FEG524331 FOA524331:FOC524331 FXW524331:FXY524331 GHS524331:GHU524331 GRO524331:GRQ524331 HBK524331:HBM524331 HLG524331:HLI524331 HVC524331:HVE524331 IEY524331:IFA524331 IOU524331:IOW524331 IYQ524331:IYS524331 JIM524331:JIO524331 JSI524331:JSK524331 KCE524331:KCG524331 KMA524331:KMC524331 KVW524331:KVY524331 LFS524331:LFU524331 LPO524331:LPQ524331 LZK524331:LZM524331 MJG524331:MJI524331 MTC524331:MTE524331 NCY524331:NDA524331 NMU524331:NMW524331 NWQ524331:NWS524331 OGM524331:OGO524331 OQI524331:OQK524331 PAE524331:PAG524331 PKA524331:PKC524331 PTW524331:PTY524331 QDS524331:QDU524331 QNO524331:QNQ524331 QXK524331:QXM524331 RHG524331:RHI524331 RRC524331:RRE524331 SAY524331:SBA524331 SKU524331:SKW524331 SUQ524331:SUS524331 TEM524331:TEO524331 TOI524331:TOK524331 TYE524331:TYG524331 UIA524331:UIC524331 URW524331:URY524331 VBS524331:VBU524331 VLO524331:VLQ524331 VVK524331:VVM524331 WFG524331:WFI524331 WPC524331:WPE524331 WYY524331:WZA524331 CQ589867:CS589867 MM589867:MO589867 WI589867:WK589867 AGE589867:AGG589867 AQA589867:AQC589867 AZW589867:AZY589867 BJS589867:BJU589867 BTO589867:BTQ589867 CDK589867:CDM589867 CNG589867:CNI589867 CXC589867:CXE589867 DGY589867:DHA589867 DQU589867:DQW589867 EAQ589867:EAS589867 EKM589867:EKO589867 EUI589867:EUK589867 FEE589867:FEG589867 FOA589867:FOC589867 FXW589867:FXY589867 GHS589867:GHU589867 GRO589867:GRQ589867 HBK589867:HBM589867 HLG589867:HLI589867 HVC589867:HVE589867 IEY589867:IFA589867 IOU589867:IOW589867 IYQ589867:IYS589867 JIM589867:JIO589867 JSI589867:JSK589867 KCE589867:KCG589867 KMA589867:KMC589867 KVW589867:KVY589867 LFS589867:LFU589867 LPO589867:LPQ589867 LZK589867:LZM589867 MJG589867:MJI589867 MTC589867:MTE589867 NCY589867:NDA589867 NMU589867:NMW589867 NWQ589867:NWS589867 OGM589867:OGO589867 OQI589867:OQK589867 PAE589867:PAG589867 PKA589867:PKC589867 PTW589867:PTY589867 QDS589867:QDU589867 QNO589867:QNQ589867 QXK589867:QXM589867 RHG589867:RHI589867 RRC589867:RRE589867 SAY589867:SBA589867 SKU589867:SKW589867 SUQ589867:SUS589867 TEM589867:TEO589867 TOI589867:TOK589867 TYE589867:TYG589867 UIA589867:UIC589867 URW589867:URY589867 VBS589867:VBU589867 VLO589867:VLQ589867 VVK589867:VVM589867 WFG589867:WFI589867 WPC589867:WPE589867 WYY589867:WZA589867 CQ655403:CS655403 MM655403:MO655403 WI655403:WK655403 AGE655403:AGG655403 AQA655403:AQC655403 AZW655403:AZY655403 BJS655403:BJU655403 BTO655403:BTQ655403 CDK655403:CDM655403 CNG655403:CNI655403 CXC655403:CXE655403 DGY655403:DHA655403 DQU655403:DQW655403 EAQ655403:EAS655403 EKM655403:EKO655403 EUI655403:EUK655403 FEE655403:FEG655403 FOA655403:FOC655403 FXW655403:FXY655403 GHS655403:GHU655403 GRO655403:GRQ655403 HBK655403:HBM655403 HLG655403:HLI655403 HVC655403:HVE655403 IEY655403:IFA655403 IOU655403:IOW655403 IYQ655403:IYS655403 JIM655403:JIO655403 JSI655403:JSK655403 KCE655403:KCG655403 KMA655403:KMC655403 KVW655403:KVY655403 LFS655403:LFU655403 LPO655403:LPQ655403 LZK655403:LZM655403 MJG655403:MJI655403 MTC655403:MTE655403 NCY655403:NDA655403 NMU655403:NMW655403 NWQ655403:NWS655403 OGM655403:OGO655403 OQI655403:OQK655403 PAE655403:PAG655403 PKA655403:PKC655403 PTW655403:PTY655403 QDS655403:QDU655403 QNO655403:QNQ655403 QXK655403:QXM655403 RHG655403:RHI655403 RRC655403:RRE655403 SAY655403:SBA655403 SKU655403:SKW655403 SUQ655403:SUS655403 TEM655403:TEO655403 TOI655403:TOK655403 TYE655403:TYG655403 UIA655403:UIC655403 URW655403:URY655403 VBS655403:VBU655403 VLO655403:VLQ655403 VVK655403:VVM655403 WFG655403:WFI655403 WPC655403:WPE655403 WYY655403:WZA655403 CQ720939:CS720939 MM720939:MO720939 WI720939:WK720939 AGE720939:AGG720939 AQA720939:AQC720939 AZW720939:AZY720939 BJS720939:BJU720939 BTO720939:BTQ720939 CDK720939:CDM720939 CNG720939:CNI720939 CXC720939:CXE720939 DGY720939:DHA720939 DQU720939:DQW720939 EAQ720939:EAS720939 EKM720939:EKO720939 EUI720939:EUK720939 FEE720939:FEG720939 FOA720939:FOC720939 FXW720939:FXY720939 GHS720939:GHU720939 GRO720939:GRQ720939 HBK720939:HBM720939 HLG720939:HLI720939 HVC720939:HVE720939 IEY720939:IFA720939 IOU720939:IOW720939 IYQ720939:IYS720939 JIM720939:JIO720939 JSI720939:JSK720939 KCE720939:KCG720939 KMA720939:KMC720939 KVW720939:KVY720939 LFS720939:LFU720939 LPO720939:LPQ720939 LZK720939:LZM720939 MJG720939:MJI720939 MTC720939:MTE720939 NCY720939:NDA720939 NMU720939:NMW720939 NWQ720939:NWS720939 OGM720939:OGO720939 OQI720939:OQK720939 PAE720939:PAG720939 PKA720939:PKC720939 PTW720939:PTY720939 QDS720939:QDU720939 QNO720939:QNQ720939 QXK720939:QXM720939 RHG720939:RHI720939 RRC720939:RRE720939 SAY720939:SBA720939 SKU720939:SKW720939 SUQ720939:SUS720939 TEM720939:TEO720939 TOI720939:TOK720939 TYE720939:TYG720939 UIA720939:UIC720939 URW720939:URY720939 VBS720939:VBU720939 VLO720939:VLQ720939 VVK720939:VVM720939 WFG720939:WFI720939 WPC720939:WPE720939 WYY720939:WZA720939 CQ786475:CS786475 MM786475:MO786475 WI786475:WK786475 AGE786475:AGG786475 AQA786475:AQC786475 AZW786475:AZY786475 BJS786475:BJU786475 BTO786475:BTQ786475 CDK786475:CDM786475 CNG786475:CNI786475 CXC786475:CXE786475 DGY786475:DHA786475 DQU786475:DQW786475 EAQ786475:EAS786475 EKM786475:EKO786475 EUI786475:EUK786475 FEE786475:FEG786475 FOA786475:FOC786475 FXW786475:FXY786475 GHS786475:GHU786475 GRO786475:GRQ786475 HBK786475:HBM786475 HLG786475:HLI786475 HVC786475:HVE786475 IEY786475:IFA786475 IOU786475:IOW786475 IYQ786475:IYS786475 JIM786475:JIO786475 JSI786475:JSK786475 KCE786475:KCG786475 KMA786475:KMC786475 KVW786475:KVY786475 LFS786475:LFU786475 LPO786475:LPQ786475 LZK786475:LZM786475 MJG786475:MJI786475 MTC786475:MTE786475 NCY786475:NDA786475 NMU786475:NMW786475 NWQ786475:NWS786475 OGM786475:OGO786475 OQI786475:OQK786475 PAE786475:PAG786475 PKA786475:PKC786475 PTW786475:PTY786475 QDS786475:QDU786475 QNO786475:QNQ786475 QXK786475:QXM786475 RHG786475:RHI786475 RRC786475:RRE786475 SAY786475:SBA786475 SKU786475:SKW786475 SUQ786475:SUS786475 TEM786475:TEO786475 TOI786475:TOK786475 TYE786475:TYG786475 UIA786475:UIC786475 URW786475:URY786475 VBS786475:VBU786475 VLO786475:VLQ786475 VVK786475:VVM786475 WFG786475:WFI786475 WPC786475:WPE786475 WYY786475:WZA786475 CQ852011:CS852011 MM852011:MO852011 WI852011:WK852011 AGE852011:AGG852011 AQA852011:AQC852011 AZW852011:AZY852011 BJS852011:BJU852011 BTO852011:BTQ852011 CDK852011:CDM852011 CNG852011:CNI852011 CXC852011:CXE852011 DGY852011:DHA852011 DQU852011:DQW852011 EAQ852011:EAS852011 EKM852011:EKO852011 EUI852011:EUK852011 FEE852011:FEG852011 FOA852011:FOC852011 FXW852011:FXY852011 GHS852011:GHU852011 GRO852011:GRQ852011 HBK852011:HBM852011 HLG852011:HLI852011 HVC852011:HVE852011 IEY852011:IFA852011 IOU852011:IOW852011 IYQ852011:IYS852011 JIM852011:JIO852011 JSI852011:JSK852011 KCE852011:KCG852011 KMA852011:KMC852011 KVW852011:KVY852011 LFS852011:LFU852011 LPO852011:LPQ852011 LZK852011:LZM852011 MJG852011:MJI852011 MTC852011:MTE852011 NCY852011:NDA852011 NMU852011:NMW852011 NWQ852011:NWS852011 OGM852011:OGO852011 OQI852011:OQK852011 PAE852011:PAG852011 PKA852011:PKC852011 PTW852011:PTY852011 QDS852011:QDU852011 QNO852011:QNQ852011 QXK852011:QXM852011 RHG852011:RHI852011 RRC852011:RRE852011 SAY852011:SBA852011 SKU852011:SKW852011 SUQ852011:SUS852011 TEM852011:TEO852011 TOI852011:TOK852011 TYE852011:TYG852011 UIA852011:UIC852011 URW852011:URY852011 VBS852011:VBU852011 VLO852011:VLQ852011 VVK852011:VVM852011 WFG852011:WFI852011 WPC852011:WPE852011 WYY852011:WZA852011 CQ917547:CS917547 MM917547:MO917547 WI917547:WK917547 AGE917547:AGG917547 AQA917547:AQC917547 AZW917547:AZY917547 BJS917547:BJU917547 BTO917547:BTQ917547 CDK917547:CDM917547 CNG917547:CNI917547 CXC917547:CXE917547 DGY917547:DHA917547 DQU917547:DQW917547 EAQ917547:EAS917547 EKM917547:EKO917547 EUI917547:EUK917547 FEE917547:FEG917547 FOA917547:FOC917547 FXW917547:FXY917547 GHS917547:GHU917547 GRO917547:GRQ917547 HBK917547:HBM917547 HLG917547:HLI917547 HVC917547:HVE917547 IEY917547:IFA917547 IOU917547:IOW917547 IYQ917547:IYS917547 JIM917547:JIO917547 JSI917547:JSK917547 KCE917547:KCG917547 KMA917547:KMC917547 KVW917547:KVY917547 LFS917547:LFU917547 LPO917547:LPQ917547 LZK917547:LZM917547 MJG917547:MJI917547 MTC917547:MTE917547 NCY917547:NDA917547 NMU917547:NMW917547 NWQ917547:NWS917547 OGM917547:OGO917547 OQI917547:OQK917547 PAE917547:PAG917547 PKA917547:PKC917547 PTW917547:PTY917547 QDS917547:QDU917547 QNO917547:QNQ917547 QXK917547:QXM917547 RHG917547:RHI917547 RRC917547:RRE917547 SAY917547:SBA917547 SKU917547:SKW917547 SUQ917547:SUS917547 TEM917547:TEO917547 TOI917547:TOK917547 TYE917547:TYG917547 UIA917547:UIC917547 URW917547:URY917547 VBS917547:VBU917547 VLO917547:VLQ917547 VVK917547:VVM917547 WFG917547:WFI917547 WPC917547:WPE917547 WYY917547:WZA917547 CQ983083:CS983083 MM983083:MO983083 WI983083:WK983083 AGE983083:AGG983083 AQA983083:AQC983083 AZW983083:AZY983083 BJS983083:BJU983083 BTO983083:BTQ983083 CDK983083:CDM983083 CNG983083:CNI983083 CXC983083:CXE983083 DGY983083:DHA983083 DQU983083:DQW983083 EAQ983083:EAS983083 EKM983083:EKO983083 EUI983083:EUK983083 FEE983083:FEG983083 FOA983083:FOC983083 FXW983083:FXY983083 GHS983083:GHU983083 GRO983083:GRQ983083 HBK983083:HBM983083 HLG983083:HLI983083 HVC983083:HVE983083 IEY983083:IFA983083 IOU983083:IOW983083 IYQ983083:IYS983083 JIM983083:JIO983083 JSI983083:JSK983083 KCE983083:KCG983083 KMA983083:KMC983083 KVW983083:KVY983083 LFS983083:LFU983083 LPO983083:LPQ983083 LZK983083:LZM983083 MJG983083:MJI983083 MTC983083:MTE983083 NCY983083:NDA983083 NMU983083:NMW983083 NWQ983083:NWS983083 OGM983083:OGO983083 OQI983083:OQK983083 PAE983083:PAG983083 PKA983083:PKC983083 PTW983083:PTY983083 QDS983083:QDU983083 QNO983083:QNQ983083 QXK983083:QXM983083 RHG983083:RHI983083 RRC983083:RRE983083 SAY983083:SBA983083 SKU983083:SKW983083 SUQ983083:SUS983083 TEM983083:TEO983083 TOI983083:TOK983083 TYE983083:TYG983083 UIA983083:UIC983083 URW983083:URY983083 VBS983083:VBU983083 VLO983083:VLQ983083 VVK983083:VVM983083 WFG983083:WFI983083 WPC983083:WPE983083 WYY983083:WZA983083 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P131091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P196627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P262163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P327699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P393235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P458771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P524307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P589843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P655379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P720915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P786451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P851987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P917523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P983059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W19:AD19 JS19:JZ19 TO19:TV19 ADK19:ADR19 ANG19:ANN19 AXC19:AXJ19 BGY19:BHF19 BQU19:BRB19 CAQ19:CAX19 CKM19:CKT19 CUI19:CUP19 DEE19:DEL19 DOA19:DOH19 DXW19:DYD19 EHS19:EHZ19 ERO19:ERV19 FBK19:FBR19 FLG19:FLN19 FVC19:FVJ19 GEY19:GFF19 GOU19:GPB19 GYQ19:GYX19 HIM19:HIT19 HSI19:HSP19 ICE19:ICL19 IMA19:IMH19 IVW19:IWD19 JFS19:JFZ19 JPO19:JPV19 JZK19:JZR19 KJG19:KJN19 KTC19:KTJ19 LCY19:LDF19 LMU19:LNB19 LWQ19:LWX19 MGM19:MGT19 MQI19:MQP19 NAE19:NAL19 NKA19:NKH19 NTW19:NUD19 ODS19:ODZ19 ONO19:ONV19 OXK19:OXR19 PHG19:PHN19 PRC19:PRJ19 QAY19:QBF19 QKU19:QLB19 QUQ19:QUX19 REM19:RET19 ROI19:ROP19 RYE19:RYL19 SIA19:SIH19 SRW19:SSD19 TBS19:TBZ19 TLO19:TLV19 TVK19:TVR19 UFG19:UFN19 UPC19:UPJ19 UYY19:UZF19 VIU19:VJB19 VSQ19:VSX19 WCM19:WCT19 WMI19:WMP19 WWE19:WWL19 W65555:AD65555 JS65555:JZ65555 TO65555:TV65555 ADK65555:ADR65555 ANG65555:ANN65555 AXC65555:AXJ65555 BGY65555:BHF65555 BQU65555:BRB65555 CAQ65555:CAX65555 CKM65555:CKT65555 CUI65555:CUP65555 DEE65555:DEL65555 DOA65555:DOH65555 DXW65555:DYD65555 EHS65555:EHZ65555 ERO65555:ERV65555 FBK65555:FBR65555 FLG65555:FLN65555 FVC65555:FVJ65555 GEY65555:GFF65555 GOU65555:GPB65555 GYQ65555:GYX65555 HIM65555:HIT65555 HSI65555:HSP65555 ICE65555:ICL65555 IMA65555:IMH65555 IVW65555:IWD65555 JFS65555:JFZ65555 JPO65555:JPV65555 JZK65555:JZR65555 KJG65555:KJN65555 KTC65555:KTJ65555 LCY65555:LDF65555 LMU65555:LNB65555 LWQ65555:LWX65555 MGM65555:MGT65555 MQI65555:MQP65555 NAE65555:NAL65555 NKA65555:NKH65555 NTW65555:NUD65555 ODS65555:ODZ65555 ONO65555:ONV65555 OXK65555:OXR65555 PHG65555:PHN65555 PRC65555:PRJ65555 QAY65555:QBF65555 QKU65555:QLB65555 QUQ65555:QUX65555 REM65555:RET65555 ROI65555:ROP65555 RYE65555:RYL65555 SIA65555:SIH65555 SRW65555:SSD65555 TBS65555:TBZ65555 TLO65555:TLV65555 TVK65555:TVR65555 UFG65555:UFN65555 UPC65555:UPJ65555 UYY65555:UZF65555 VIU65555:VJB65555 VSQ65555:VSX65555 WCM65555:WCT65555 WMI65555:WMP65555 WWE65555:WWL65555 W131091:AD131091 JS131091:JZ131091 TO131091:TV131091 ADK131091:ADR131091 ANG131091:ANN131091 AXC131091:AXJ131091 BGY131091:BHF131091 BQU131091:BRB131091 CAQ131091:CAX131091 CKM131091:CKT131091 CUI131091:CUP131091 DEE131091:DEL131091 DOA131091:DOH131091 DXW131091:DYD131091 EHS131091:EHZ131091 ERO131091:ERV131091 FBK131091:FBR131091 FLG131091:FLN131091 FVC131091:FVJ131091 GEY131091:GFF131091 GOU131091:GPB131091 GYQ131091:GYX131091 HIM131091:HIT131091 HSI131091:HSP131091 ICE131091:ICL131091 IMA131091:IMH131091 IVW131091:IWD131091 JFS131091:JFZ131091 JPO131091:JPV131091 JZK131091:JZR131091 KJG131091:KJN131091 KTC131091:KTJ131091 LCY131091:LDF131091 LMU131091:LNB131091 LWQ131091:LWX131091 MGM131091:MGT131091 MQI131091:MQP131091 NAE131091:NAL131091 NKA131091:NKH131091 NTW131091:NUD131091 ODS131091:ODZ131091 ONO131091:ONV131091 OXK131091:OXR131091 PHG131091:PHN131091 PRC131091:PRJ131091 QAY131091:QBF131091 QKU131091:QLB131091 QUQ131091:QUX131091 REM131091:RET131091 ROI131091:ROP131091 RYE131091:RYL131091 SIA131091:SIH131091 SRW131091:SSD131091 TBS131091:TBZ131091 TLO131091:TLV131091 TVK131091:TVR131091 UFG131091:UFN131091 UPC131091:UPJ131091 UYY131091:UZF131091 VIU131091:VJB131091 VSQ131091:VSX131091 WCM131091:WCT131091 WMI131091:WMP131091 WWE131091:WWL131091 W196627:AD196627 JS196627:JZ196627 TO196627:TV196627 ADK196627:ADR196627 ANG196627:ANN196627 AXC196627:AXJ196627 BGY196627:BHF196627 BQU196627:BRB196627 CAQ196627:CAX196627 CKM196627:CKT196627 CUI196627:CUP196627 DEE196627:DEL196627 DOA196627:DOH196627 DXW196627:DYD196627 EHS196627:EHZ196627 ERO196627:ERV196627 FBK196627:FBR196627 FLG196627:FLN196627 FVC196627:FVJ196627 GEY196627:GFF196627 GOU196627:GPB196627 GYQ196627:GYX196627 HIM196627:HIT196627 HSI196627:HSP196627 ICE196627:ICL196627 IMA196627:IMH196627 IVW196627:IWD196627 JFS196627:JFZ196627 JPO196627:JPV196627 JZK196627:JZR196627 KJG196627:KJN196627 KTC196627:KTJ196627 LCY196627:LDF196627 LMU196627:LNB196627 LWQ196627:LWX196627 MGM196627:MGT196627 MQI196627:MQP196627 NAE196627:NAL196627 NKA196627:NKH196627 NTW196627:NUD196627 ODS196627:ODZ196627 ONO196627:ONV196627 OXK196627:OXR196627 PHG196627:PHN196627 PRC196627:PRJ196627 QAY196627:QBF196627 QKU196627:QLB196627 QUQ196627:QUX196627 REM196627:RET196627 ROI196627:ROP196627 RYE196627:RYL196627 SIA196627:SIH196627 SRW196627:SSD196627 TBS196627:TBZ196627 TLO196627:TLV196627 TVK196627:TVR196627 UFG196627:UFN196627 UPC196627:UPJ196627 UYY196627:UZF196627 VIU196627:VJB196627 VSQ196627:VSX196627 WCM196627:WCT196627 WMI196627:WMP196627 WWE196627:WWL196627 W262163:AD262163 JS262163:JZ262163 TO262163:TV262163 ADK262163:ADR262163 ANG262163:ANN262163 AXC262163:AXJ262163 BGY262163:BHF262163 BQU262163:BRB262163 CAQ262163:CAX262163 CKM262163:CKT262163 CUI262163:CUP262163 DEE262163:DEL262163 DOA262163:DOH262163 DXW262163:DYD262163 EHS262163:EHZ262163 ERO262163:ERV262163 FBK262163:FBR262163 FLG262163:FLN262163 FVC262163:FVJ262163 GEY262163:GFF262163 GOU262163:GPB262163 GYQ262163:GYX262163 HIM262163:HIT262163 HSI262163:HSP262163 ICE262163:ICL262163 IMA262163:IMH262163 IVW262163:IWD262163 JFS262163:JFZ262163 JPO262163:JPV262163 JZK262163:JZR262163 KJG262163:KJN262163 KTC262163:KTJ262163 LCY262163:LDF262163 LMU262163:LNB262163 LWQ262163:LWX262163 MGM262163:MGT262163 MQI262163:MQP262163 NAE262163:NAL262163 NKA262163:NKH262163 NTW262163:NUD262163 ODS262163:ODZ262163 ONO262163:ONV262163 OXK262163:OXR262163 PHG262163:PHN262163 PRC262163:PRJ262163 QAY262163:QBF262163 QKU262163:QLB262163 QUQ262163:QUX262163 REM262163:RET262163 ROI262163:ROP262163 RYE262163:RYL262163 SIA262163:SIH262163 SRW262163:SSD262163 TBS262163:TBZ262163 TLO262163:TLV262163 TVK262163:TVR262163 UFG262163:UFN262163 UPC262163:UPJ262163 UYY262163:UZF262163 VIU262163:VJB262163 VSQ262163:VSX262163 WCM262163:WCT262163 WMI262163:WMP262163 WWE262163:WWL262163 W327699:AD327699 JS327699:JZ327699 TO327699:TV327699 ADK327699:ADR327699 ANG327699:ANN327699 AXC327699:AXJ327699 BGY327699:BHF327699 BQU327699:BRB327699 CAQ327699:CAX327699 CKM327699:CKT327699 CUI327699:CUP327699 DEE327699:DEL327699 DOA327699:DOH327699 DXW327699:DYD327699 EHS327699:EHZ327699 ERO327699:ERV327699 FBK327699:FBR327699 FLG327699:FLN327699 FVC327699:FVJ327699 GEY327699:GFF327699 GOU327699:GPB327699 GYQ327699:GYX327699 HIM327699:HIT327699 HSI327699:HSP327699 ICE327699:ICL327699 IMA327699:IMH327699 IVW327699:IWD327699 JFS327699:JFZ327699 JPO327699:JPV327699 JZK327699:JZR327699 KJG327699:KJN327699 KTC327699:KTJ327699 LCY327699:LDF327699 LMU327699:LNB327699 LWQ327699:LWX327699 MGM327699:MGT327699 MQI327699:MQP327699 NAE327699:NAL327699 NKA327699:NKH327699 NTW327699:NUD327699 ODS327699:ODZ327699 ONO327699:ONV327699 OXK327699:OXR327699 PHG327699:PHN327699 PRC327699:PRJ327699 QAY327699:QBF327699 QKU327699:QLB327699 QUQ327699:QUX327699 REM327699:RET327699 ROI327699:ROP327699 RYE327699:RYL327699 SIA327699:SIH327699 SRW327699:SSD327699 TBS327699:TBZ327699 TLO327699:TLV327699 TVK327699:TVR327699 UFG327699:UFN327699 UPC327699:UPJ327699 UYY327699:UZF327699 VIU327699:VJB327699 VSQ327699:VSX327699 WCM327699:WCT327699 WMI327699:WMP327699 WWE327699:WWL327699 W393235:AD393235 JS393235:JZ393235 TO393235:TV393235 ADK393235:ADR393235 ANG393235:ANN393235 AXC393235:AXJ393235 BGY393235:BHF393235 BQU393235:BRB393235 CAQ393235:CAX393235 CKM393235:CKT393235 CUI393235:CUP393235 DEE393235:DEL393235 DOA393235:DOH393235 DXW393235:DYD393235 EHS393235:EHZ393235 ERO393235:ERV393235 FBK393235:FBR393235 FLG393235:FLN393235 FVC393235:FVJ393235 GEY393235:GFF393235 GOU393235:GPB393235 GYQ393235:GYX393235 HIM393235:HIT393235 HSI393235:HSP393235 ICE393235:ICL393235 IMA393235:IMH393235 IVW393235:IWD393235 JFS393235:JFZ393235 JPO393235:JPV393235 JZK393235:JZR393235 KJG393235:KJN393235 KTC393235:KTJ393235 LCY393235:LDF393235 LMU393235:LNB393235 LWQ393235:LWX393235 MGM393235:MGT393235 MQI393235:MQP393235 NAE393235:NAL393235 NKA393235:NKH393235 NTW393235:NUD393235 ODS393235:ODZ393235 ONO393235:ONV393235 OXK393235:OXR393235 PHG393235:PHN393235 PRC393235:PRJ393235 QAY393235:QBF393235 QKU393235:QLB393235 QUQ393235:QUX393235 REM393235:RET393235 ROI393235:ROP393235 RYE393235:RYL393235 SIA393235:SIH393235 SRW393235:SSD393235 TBS393235:TBZ393235 TLO393235:TLV393235 TVK393235:TVR393235 UFG393235:UFN393235 UPC393235:UPJ393235 UYY393235:UZF393235 VIU393235:VJB393235 VSQ393235:VSX393235 WCM393235:WCT393235 WMI393235:WMP393235 WWE393235:WWL393235 W458771:AD458771 JS458771:JZ458771 TO458771:TV458771 ADK458771:ADR458771 ANG458771:ANN458771 AXC458771:AXJ458771 BGY458771:BHF458771 BQU458771:BRB458771 CAQ458771:CAX458771 CKM458771:CKT458771 CUI458771:CUP458771 DEE458771:DEL458771 DOA458771:DOH458771 DXW458771:DYD458771 EHS458771:EHZ458771 ERO458771:ERV458771 FBK458771:FBR458771 FLG458771:FLN458771 FVC458771:FVJ458771 GEY458771:GFF458771 GOU458771:GPB458771 GYQ458771:GYX458771 HIM458771:HIT458771 HSI458771:HSP458771 ICE458771:ICL458771 IMA458771:IMH458771 IVW458771:IWD458771 JFS458771:JFZ458771 JPO458771:JPV458771 JZK458771:JZR458771 KJG458771:KJN458771 KTC458771:KTJ458771 LCY458771:LDF458771 LMU458771:LNB458771 LWQ458771:LWX458771 MGM458771:MGT458771 MQI458771:MQP458771 NAE458771:NAL458771 NKA458771:NKH458771 NTW458771:NUD458771 ODS458771:ODZ458771 ONO458771:ONV458771 OXK458771:OXR458771 PHG458771:PHN458771 PRC458771:PRJ458771 QAY458771:QBF458771 QKU458771:QLB458771 QUQ458771:QUX458771 REM458771:RET458771 ROI458771:ROP458771 RYE458771:RYL458771 SIA458771:SIH458771 SRW458771:SSD458771 TBS458771:TBZ458771 TLO458771:TLV458771 TVK458771:TVR458771 UFG458771:UFN458771 UPC458771:UPJ458771 UYY458771:UZF458771 VIU458771:VJB458771 VSQ458771:VSX458771 WCM458771:WCT458771 WMI458771:WMP458771 WWE458771:WWL458771 W524307:AD524307 JS524307:JZ524307 TO524307:TV524307 ADK524307:ADR524307 ANG524307:ANN524307 AXC524307:AXJ524307 BGY524307:BHF524307 BQU524307:BRB524307 CAQ524307:CAX524307 CKM524307:CKT524307 CUI524307:CUP524307 DEE524307:DEL524307 DOA524307:DOH524307 DXW524307:DYD524307 EHS524307:EHZ524307 ERO524307:ERV524307 FBK524307:FBR524307 FLG524307:FLN524307 FVC524307:FVJ524307 GEY524307:GFF524307 GOU524307:GPB524307 GYQ524307:GYX524307 HIM524307:HIT524307 HSI524307:HSP524307 ICE524307:ICL524307 IMA524307:IMH524307 IVW524307:IWD524307 JFS524307:JFZ524307 JPO524307:JPV524307 JZK524307:JZR524307 KJG524307:KJN524307 KTC524307:KTJ524307 LCY524307:LDF524307 LMU524307:LNB524307 LWQ524307:LWX524307 MGM524307:MGT524307 MQI524307:MQP524307 NAE524307:NAL524307 NKA524307:NKH524307 NTW524307:NUD524307 ODS524307:ODZ524307 ONO524307:ONV524307 OXK524307:OXR524307 PHG524307:PHN524307 PRC524307:PRJ524307 QAY524307:QBF524307 QKU524307:QLB524307 QUQ524307:QUX524307 REM524307:RET524307 ROI524307:ROP524307 RYE524307:RYL524307 SIA524307:SIH524307 SRW524307:SSD524307 TBS524307:TBZ524307 TLO524307:TLV524307 TVK524307:TVR524307 UFG524307:UFN524307 UPC524307:UPJ524307 UYY524307:UZF524307 VIU524307:VJB524307 VSQ524307:VSX524307 WCM524307:WCT524307 WMI524307:WMP524307 WWE524307:WWL524307 W589843:AD589843 JS589843:JZ589843 TO589843:TV589843 ADK589843:ADR589843 ANG589843:ANN589843 AXC589843:AXJ589843 BGY589843:BHF589843 BQU589843:BRB589843 CAQ589843:CAX589843 CKM589843:CKT589843 CUI589843:CUP589843 DEE589843:DEL589843 DOA589843:DOH589843 DXW589843:DYD589843 EHS589843:EHZ589843 ERO589843:ERV589843 FBK589843:FBR589843 FLG589843:FLN589843 FVC589843:FVJ589843 GEY589843:GFF589843 GOU589843:GPB589843 GYQ589843:GYX589843 HIM589843:HIT589843 HSI589843:HSP589843 ICE589843:ICL589843 IMA589843:IMH589843 IVW589843:IWD589843 JFS589843:JFZ589843 JPO589843:JPV589843 JZK589843:JZR589843 KJG589843:KJN589843 KTC589843:KTJ589843 LCY589843:LDF589843 LMU589843:LNB589843 LWQ589843:LWX589843 MGM589843:MGT589843 MQI589843:MQP589843 NAE589843:NAL589843 NKA589843:NKH589843 NTW589843:NUD589843 ODS589843:ODZ589843 ONO589843:ONV589843 OXK589843:OXR589843 PHG589843:PHN589843 PRC589843:PRJ589843 QAY589843:QBF589843 QKU589843:QLB589843 QUQ589843:QUX589843 REM589843:RET589843 ROI589843:ROP589843 RYE589843:RYL589843 SIA589843:SIH589843 SRW589843:SSD589843 TBS589843:TBZ589843 TLO589843:TLV589843 TVK589843:TVR589843 UFG589843:UFN589843 UPC589843:UPJ589843 UYY589843:UZF589843 VIU589843:VJB589843 VSQ589843:VSX589843 WCM589843:WCT589843 WMI589843:WMP589843 WWE589843:WWL589843 W655379:AD655379 JS655379:JZ655379 TO655379:TV655379 ADK655379:ADR655379 ANG655379:ANN655379 AXC655379:AXJ655379 BGY655379:BHF655379 BQU655379:BRB655379 CAQ655379:CAX655379 CKM655379:CKT655379 CUI655379:CUP655379 DEE655379:DEL655379 DOA655379:DOH655379 DXW655379:DYD655379 EHS655379:EHZ655379 ERO655379:ERV655379 FBK655379:FBR655379 FLG655379:FLN655379 FVC655379:FVJ655379 GEY655379:GFF655379 GOU655379:GPB655379 GYQ655379:GYX655379 HIM655379:HIT655379 HSI655379:HSP655379 ICE655379:ICL655379 IMA655379:IMH655379 IVW655379:IWD655379 JFS655379:JFZ655379 JPO655379:JPV655379 JZK655379:JZR655379 KJG655379:KJN655379 KTC655379:KTJ655379 LCY655379:LDF655379 LMU655379:LNB655379 LWQ655379:LWX655379 MGM655379:MGT655379 MQI655379:MQP655379 NAE655379:NAL655379 NKA655379:NKH655379 NTW655379:NUD655379 ODS655379:ODZ655379 ONO655379:ONV655379 OXK655379:OXR655379 PHG655379:PHN655379 PRC655379:PRJ655379 QAY655379:QBF655379 QKU655379:QLB655379 QUQ655379:QUX655379 REM655379:RET655379 ROI655379:ROP655379 RYE655379:RYL655379 SIA655379:SIH655379 SRW655379:SSD655379 TBS655379:TBZ655379 TLO655379:TLV655379 TVK655379:TVR655379 UFG655379:UFN655379 UPC655379:UPJ655379 UYY655379:UZF655379 VIU655379:VJB655379 VSQ655379:VSX655379 WCM655379:WCT655379 WMI655379:WMP655379 WWE655379:WWL655379 W720915:AD720915 JS720915:JZ720915 TO720915:TV720915 ADK720915:ADR720915 ANG720915:ANN720915 AXC720915:AXJ720915 BGY720915:BHF720915 BQU720915:BRB720915 CAQ720915:CAX720915 CKM720915:CKT720915 CUI720915:CUP720915 DEE720915:DEL720915 DOA720915:DOH720915 DXW720915:DYD720915 EHS720915:EHZ720915 ERO720915:ERV720915 FBK720915:FBR720915 FLG720915:FLN720915 FVC720915:FVJ720915 GEY720915:GFF720915 GOU720915:GPB720915 GYQ720915:GYX720915 HIM720915:HIT720915 HSI720915:HSP720915 ICE720915:ICL720915 IMA720915:IMH720915 IVW720915:IWD720915 JFS720915:JFZ720915 JPO720915:JPV720915 JZK720915:JZR720915 KJG720915:KJN720915 KTC720915:KTJ720915 LCY720915:LDF720915 LMU720915:LNB720915 LWQ720915:LWX720915 MGM720915:MGT720915 MQI720915:MQP720915 NAE720915:NAL720915 NKA720915:NKH720915 NTW720915:NUD720915 ODS720915:ODZ720915 ONO720915:ONV720915 OXK720915:OXR720915 PHG720915:PHN720915 PRC720915:PRJ720915 QAY720915:QBF720915 QKU720915:QLB720915 QUQ720915:QUX720915 REM720915:RET720915 ROI720915:ROP720915 RYE720915:RYL720915 SIA720915:SIH720915 SRW720915:SSD720915 TBS720915:TBZ720915 TLO720915:TLV720915 TVK720915:TVR720915 UFG720915:UFN720915 UPC720915:UPJ720915 UYY720915:UZF720915 VIU720915:VJB720915 VSQ720915:VSX720915 WCM720915:WCT720915 WMI720915:WMP720915 WWE720915:WWL720915 W786451:AD786451 JS786451:JZ786451 TO786451:TV786451 ADK786451:ADR786451 ANG786451:ANN786451 AXC786451:AXJ786451 BGY786451:BHF786451 BQU786451:BRB786451 CAQ786451:CAX786451 CKM786451:CKT786451 CUI786451:CUP786451 DEE786451:DEL786451 DOA786451:DOH786451 DXW786451:DYD786451 EHS786451:EHZ786451 ERO786451:ERV786451 FBK786451:FBR786451 FLG786451:FLN786451 FVC786451:FVJ786451 GEY786451:GFF786451 GOU786451:GPB786451 GYQ786451:GYX786451 HIM786451:HIT786451 HSI786451:HSP786451 ICE786451:ICL786451 IMA786451:IMH786451 IVW786451:IWD786451 JFS786451:JFZ786451 JPO786451:JPV786451 JZK786451:JZR786451 KJG786451:KJN786451 KTC786451:KTJ786451 LCY786451:LDF786451 LMU786451:LNB786451 LWQ786451:LWX786451 MGM786451:MGT786451 MQI786451:MQP786451 NAE786451:NAL786451 NKA786451:NKH786451 NTW786451:NUD786451 ODS786451:ODZ786451 ONO786451:ONV786451 OXK786451:OXR786451 PHG786451:PHN786451 PRC786451:PRJ786451 QAY786451:QBF786451 QKU786451:QLB786451 QUQ786451:QUX786451 REM786451:RET786451 ROI786451:ROP786451 RYE786451:RYL786451 SIA786451:SIH786451 SRW786451:SSD786451 TBS786451:TBZ786451 TLO786451:TLV786451 TVK786451:TVR786451 UFG786451:UFN786451 UPC786451:UPJ786451 UYY786451:UZF786451 VIU786451:VJB786451 VSQ786451:VSX786451 WCM786451:WCT786451 WMI786451:WMP786451 WWE786451:WWL786451 W851987:AD851987 JS851987:JZ851987 TO851987:TV851987 ADK851987:ADR851987 ANG851987:ANN851987 AXC851987:AXJ851987 BGY851987:BHF851987 BQU851987:BRB851987 CAQ851987:CAX851987 CKM851987:CKT851987 CUI851987:CUP851987 DEE851987:DEL851987 DOA851987:DOH851987 DXW851987:DYD851987 EHS851987:EHZ851987 ERO851987:ERV851987 FBK851987:FBR851987 FLG851987:FLN851987 FVC851987:FVJ851987 GEY851987:GFF851987 GOU851987:GPB851987 GYQ851987:GYX851987 HIM851987:HIT851987 HSI851987:HSP851987 ICE851987:ICL851987 IMA851987:IMH851987 IVW851987:IWD851987 JFS851987:JFZ851987 JPO851987:JPV851987 JZK851987:JZR851987 KJG851987:KJN851987 KTC851987:KTJ851987 LCY851987:LDF851987 LMU851987:LNB851987 LWQ851987:LWX851987 MGM851987:MGT851987 MQI851987:MQP851987 NAE851987:NAL851987 NKA851987:NKH851987 NTW851987:NUD851987 ODS851987:ODZ851987 ONO851987:ONV851987 OXK851987:OXR851987 PHG851987:PHN851987 PRC851987:PRJ851987 QAY851987:QBF851987 QKU851987:QLB851987 QUQ851987:QUX851987 REM851987:RET851987 ROI851987:ROP851987 RYE851987:RYL851987 SIA851987:SIH851987 SRW851987:SSD851987 TBS851987:TBZ851987 TLO851987:TLV851987 TVK851987:TVR851987 UFG851987:UFN851987 UPC851987:UPJ851987 UYY851987:UZF851987 VIU851987:VJB851987 VSQ851987:VSX851987 WCM851987:WCT851987 WMI851987:WMP851987 WWE851987:WWL851987 W917523:AD917523 JS917523:JZ917523 TO917523:TV917523 ADK917523:ADR917523 ANG917523:ANN917523 AXC917523:AXJ917523 BGY917523:BHF917523 BQU917523:BRB917523 CAQ917523:CAX917523 CKM917523:CKT917523 CUI917523:CUP917523 DEE917523:DEL917523 DOA917523:DOH917523 DXW917523:DYD917523 EHS917523:EHZ917523 ERO917523:ERV917523 FBK917523:FBR917523 FLG917523:FLN917523 FVC917523:FVJ917523 GEY917523:GFF917523 GOU917523:GPB917523 GYQ917523:GYX917523 HIM917523:HIT917523 HSI917523:HSP917523 ICE917523:ICL917523 IMA917523:IMH917523 IVW917523:IWD917523 JFS917523:JFZ917523 JPO917523:JPV917523 JZK917523:JZR917523 KJG917523:KJN917523 KTC917523:KTJ917523 LCY917523:LDF917523 LMU917523:LNB917523 LWQ917523:LWX917523 MGM917523:MGT917523 MQI917523:MQP917523 NAE917523:NAL917523 NKA917523:NKH917523 NTW917523:NUD917523 ODS917523:ODZ917523 ONO917523:ONV917523 OXK917523:OXR917523 PHG917523:PHN917523 PRC917523:PRJ917523 QAY917523:QBF917523 QKU917523:QLB917523 QUQ917523:QUX917523 REM917523:RET917523 ROI917523:ROP917523 RYE917523:RYL917523 SIA917523:SIH917523 SRW917523:SSD917523 TBS917523:TBZ917523 TLO917523:TLV917523 TVK917523:TVR917523 UFG917523:UFN917523 UPC917523:UPJ917523 UYY917523:UZF917523 VIU917523:VJB917523 VSQ917523:VSX917523 WCM917523:WCT917523 WMI917523:WMP917523 WWE917523:WWL917523 W983059:AD983059 JS983059:JZ983059 TO983059:TV983059 ADK983059:ADR983059 ANG983059:ANN983059 AXC983059:AXJ983059 BGY983059:BHF983059 BQU983059:BRB983059 CAQ983059:CAX983059 CKM983059:CKT983059 CUI983059:CUP983059 DEE983059:DEL983059 DOA983059:DOH983059 DXW983059:DYD983059 EHS983059:EHZ983059 ERO983059:ERV983059 FBK983059:FBR983059 FLG983059:FLN983059 FVC983059:FVJ983059 GEY983059:GFF983059 GOU983059:GPB983059 GYQ983059:GYX983059 HIM983059:HIT983059 HSI983059:HSP983059 ICE983059:ICL983059 IMA983059:IMH983059 IVW983059:IWD983059 JFS983059:JFZ983059 JPO983059:JPV983059 JZK983059:JZR983059 KJG983059:KJN983059 KTC983059:KTJ983059 LCY983059:LDF983059 LMU983059:LNB983059 LWQ983059:LWX983059 MGM983059:MGT983059 MQI983059:MQP983059 NAE983059:NAL983059 NKA983059:NKH983059 NTW983059:NUD983059 ODS983059:ODZ983059 ONO983059:ONV983059 OXK983059:OXR983059 PHG983059:PHN983059 PRC983059:PRJ983059 QAY983059:QBF983059 QKU983059:QLB983059 QUQ983059:QUX983059 REM983059:RET983059 ROI983059:ROP983059 RYE983059:RYL983059 SIA983059:SIH983059 SRW983059:SSD983059 TBS983059:TBZ983059 TLO983059:TLV983059 TVK983059:TVR983059 UFG983059:UFN983059 UPC983059:UPJ983059 UYY983059:UZF983059 VIU983059:VJB983059 VSQ983059:VSX983059 WCM983059:WCT983059 WMI983059:WMP983059 WWE983059:WWL983059 E16:CP16 JA16:ML16 SW16:WH16 ACS16:AGD16 AMO16:APZ16 AWK16:AZV16 BGG16:BJR16 BQC16:BTN16 BZY16:CDJ16 CJU16:CNF16 CTQ16:CXB16 DDM16:DGX16 DNI16:DQT16 DXE16:EAP16 EHA16:EKL16 EQW16:EUH16 FAS16:FED16 FKO16:FNZ16 FUK16:FXV16 GEG16:GHR16 GOC16:GRN16 GXY16:HBJ16 HHU16:HLF16 HRQ16:HVB16 IBM16:IEX16 ILI16:IOT16 IVE16:IYP16 JFA16:JIL16 JOW16:JSH16 JYS16:KCD16 KIO16:KLZ16 KSK16:KVV16 LCG16:LFR16 LMC16:LPN16 LVY16:LZJ16 MFU16:MJF16 MPQ16:MTB16 MZM16:NCX16 NJI16:NMT16 NTE16:NWP16 ODA16:OGL16 OMW16:OQH16 OWS16:PAD16 PGO16:PJZ16 PQK16:PTV16 QAG16:QDR16 QKC16:QNN16 QTY16:QXJ16 RDU16:RHF16 RNQ16:RRB16 RXM16:SAX16 SHI16:SKT16 SRE16:SUP16 TBA16:TEL16 TKW16:TOH16 TUS16:TYD16 UEO16:UHZ16 UOK16:URV16 UYG16:VBR16 VIC16:VLN16 VRY16:VVJ16 WBU16:WFF16 WLQ16:WPB16 WVM16:WYX16 E65552:CP65552 JA65552:ML65552 SW65552:WH65552 ACS65552:AGD65552 AMO65552:APZ65552 AWK65552:AZV65552 BGG65552:BJR65552 BQC65552:BTN65552 BZY65552:CDJ65552 CJU65552:CNF65552 CTQ65552:CXB65552 DDM65552:DGX65552 DNI65552:DQT65552 DXE65552:EAP65552 EHA65552:EKL65552 EQW65552:EUH65552 FAS65552:FED65552 FKO65552:FNZ65552 FUK65552:FXV65552 GEG65552:GHR65552 GOC65552:GRN65552 GXY65552:HBJ65552 HHU65552:HLF65552 HRQ65552:HVB65552 IBM65552:IEX65552 ILI65552:IOT65552 IVE65552:IYP65552 JFA65552:JIL65552 JOW65552:JSH65552 JYS65552:KCD65552 KIO65552:KLZ65552 KSK65552:KVV65552 LCG65552:LFR65552 LMC65552:LPN65552 LVY65552:LZJ65552 MFU65552:MJF65552 MPQ65552:MTB65552 MZM65552:NCX65552 NJI65552:NMT65552 NTE65552:NWP65552 ODA65552:OGL65552 OMW65552:OQH65552 OWS65552:PAD65552 PGO65552:PJZ65552 PQK65552:PTV65552 QAG65552:QDR65552 QKC65552:QNN65552 QTY65552:QXJ65552 RDU65552:RHF65552 RNQ65552:RRB65552 RXM65552:SAX65552 SHI65552:SKT65552 SRE65552:SUP65552 TBA65552:TEL65552 TKW65552:TOH65552 TUS65552:TYD65552 UEO65552:UHZ65552 UOK65552:URV65552 UYG65552:VBR65552 VIC65552:VLN65552 VRY65552:VVJ65552 WBU65552:WFF65552 WLQ65552:WPB65552 WVM65552:WYX65552 E131088:CP131088 JA131088:ML131088 SW131088:WH131088 ACS131088:AGD131088 AMO131088:APZ131088 AWK131088:AZV131088 BGG131088:BJR131088 BQC131088:BTN131088 BZY131088:CDJ131088 CJU131088:CNF131088 CTQ131088:CXB131088 DDM131088:DGX131088 DNI131088:DQT131088 DXE131088:EAP131088 EHA131088:EKL131088 EQW131088:EUH131088 FAS131088:FED131088 FKO131088:FNZ131088 FUK131088:FXV131088 GEG131088:GHR131088 GOC131088:GRN131088 GXY131088:HBJ131088 HHU131088:HLF131088 HRQ131088:HVB131088 IBM131088:IEX131088 ILI131088:IOT131088 IVE131088:IYP131088 JFA131088:JIL131088 JOW131088:JSH131088 JYS131088:KCD131088 KIO131088:KLZ131088 KSK131088:KVV131088 LCG131088:LFR131088 LMC131088:LPN131088 LVY131088:LZJ131088 MFU131088:MJF131088 MPQ131088:MTB131088 MZM131088:NCX131088 NJI131088:NMT131088 NTE131088:NWP131088 ODA131088:OGL131088 OMW131088:OQH131088 OWS131088:PAD131088 PGO131088:PJZ131088 PQK131088:PTV131088 QAG131088:QDR131088 QKC131088:QNN131088 QTY131088:QXJ131088 RDU131088:RHF131088 RNQ131088:RRB131088 RXM131088:SAX131088 SHI131088:SKT131088 SRE131088:SUP131088 TBA131088:TEL131088 TKW131088:TOH131088 TUS131088:TYD131088 UEO131088:UHZ131088 UOK131088:URV131088 UYG131088:VBR131088 VIC131088:VLN131088 VRY131088:VVJ131088 WBU131088:WFF131088 WLQ131088:WPB131088 WVM131088:WYX131088 E196624:CP196624 JA196624:ML196624 SW196624:WH196624 ACS196624:AGD196624 AMO196624:APZ196624 AWK196624:AZV196624 BGG196624:BJR196624 BQC196624:BTN196624 BZY196624:CDJ196624 CJU196624:CNF196624 CTQ196624:CXB196624 DDM196624:DGX196624 DNI196624:DQT196624 DXE196624:EAP196624 EHA196624:EKL196624 EQW196624:EUH196624 FAS196624:FED196624 FKO196624:FNZ196624 FUK196624:FXV196624 GEG196624:GHR196624 GOC196624:GRN196624 GXY196624:HBJ196624 HHU196624:HLF196624 HRQ196624:HVB196624 IBM196624:IEX196624 ILI196624:IOT196624 IVE196624:IYP196624 JFA196624:JIL196624 JOW196624:JSH196624 JYS196624:KCD196624 KIO196624:KLZ196624 KSK196624:KVV196624 LCG196624:LFR196624 LMC196624:LPN196624 LVY196624:LZJ196624 MFU196624:MJF196624 MPQ196624:MTB196624 MZM196624:NCX196624 NJI196624:NMT196624 NTE196624:NWP196624 ODA196624:OGL196624 OMW196624:OQH196624 OWS196624:PAD196624 PGO196624:PJZ196624 PQK196624:PTV196624 QAG196624:QDR196624 QKC196624:QNN196624 QTY196624:QXJ196624 RDU196624:RHF196624 RNQ196624:RRB196624 RXM196624:SAX196624 SHI196624:SKT196624 SRE196624:SUP196624 TBA196624:TEL196624 TKW196624:TOH196624 TUS196624:TYD196624 UEO196624:UHZ196624 UOK196624:URV196624 UYG196624:VBR196624 VIC196624:VLN196624 VRY196624:VVJ196624 WBU196624:WFF196624 WLQ196624:WPB196624 WVM196624:WYX196624 E262160:CP262160 JA262160:ML262160 SW262160:WH262160 ACS262160:AGD262160 AMO262160:APZ262160 AWK262160:AZV262160 BGG262160:BJR262160 BQC262160:BTN262160 BZY262160:CDJ262160 CJU262160:CNF262160 CTQ262160:CXB262160 DDM262160:DGX262160 DNI262160:DQT262160 DXE262160:EAP262160 EHA262160:EKL262160 EQW262160:EUH262160 FAS262160:FED262160 FKO262160:FNZ262160 FUK262160:FXV262160 GEG262160:GHR262160 GOC262160:GRN262160 GXY262160:HBJ262160 HHU262160:HLF262160 HRQ262160:HVB262160 IBM262160:IEX262160 ILI262160:IOT262160 IVE262160:IYP262160 JFA262160:JIL262160 JOW262160:JSH262160 JYS262160:KCD262160 KIO262160:KLZ262160 KSK262160:KVV262160 LCG262160:LFR262160 LMC262160:LPN262160 LVY262160:LZJ262160 MFU262160:MJF262160 MPQ262160:MTB262160 MZM262160:NCX262160 NJI262160:NMT262160 NTE262160:NWP262160 ODA262160:OGL262160 OMW262160:OQH262160 OWS262160:PAD262160 PGO262160:PJZ262160 PQK262160:PTV262160 QAG262160:QDR262160 QKC262160:QNN262160 QTY262160:QXJ262160 RDU262160:RHF262160 RNQ262160:RRB262160 RXM262160:SAX262160 SHI262160:SKT262160 SRE262160:SUP262160 TBA262160:TEL262160 TKW262160:TOH262160 TUS262160:TYD262160 UEO262160:UHZ262160 UOK262160:URV262160 UYG262160:VBR262160 VIC262160:VLN262160 VRY262160:VVJ262160 WBU262160:WFF262160 WLQ262160:WPB262160 WVM262160:WYX262160 E327696:CP327696 JA327696:ML327696 SW327696:WH327696 ACS327696:AGD327696 AMO327696:APZ327696 AWK327696:AZV327696 BGG327696:BJR327696 BQC327696:BTN327696 BZY327696:CDJ327696 CJU327696:CNF327696 CTQ327696:CXB327696 DDM327696:DGX327696 DNI327696:DQT327696 DXE327696:EAP327696 EHA327696:EKL327696 EQW327696:EUH327696 FAS327696:FED327696 FKO327696:FNZ327696 FUK327696:FXV327696 GEG327696:GHR327696 GOC327696:GRN327696 GXY327696:HBJ327696 HHU327696:HLF327696 HRQ327696:HVB327696 IBM327696:IEX327696 ILI327696:IOT327696 IVE327696:IYP327696 JFA327696:JIL327696 JOW327696:JSH327696 JYS327696:KCD327696 KIO327696:KLZ327696 KSK327696:KVV327696 LCG327696:LFR327696 LMC327696:LPN327696 LVY327696:LZJ327696 MFU327696:MJF327696 MPQ327696:MTB327696 MZM327696:NCX327696 NJI327696:NMT327696 NTE327696:NWP327696 ODA327696:OGL327696 OMW327696:OQH327696 OWS327696:PAD327696 PGO327696:PJZ327696 PQK327696:PTV327696 QAG327696:QDR327696 QKC327696:QNN327696 QTY327696:QXJ327696 RDU327696:RHF327696 RNQ327696:RRB327696 RXM327696:SAX327696 SHI327696:SKT327696 SRE327696:SUP327696 TBA327696:TEL327696 TKW327696:TOH327696 TUS327696:TYD327696 UEO327696:UHZ327696 UOK327696:URV327696 UYG327696:VBR327696 VIC327696:VLN327696 VRY327696:VVJ327696 WBU327696:WFF327696 WLQ327696:WPB327696 WVM327696:WYX327696 E393232:CP393232 JA393232:ML393232 SW393232:WH393232 ACS393232:AGD393232 AMO393232:APZ393232 AWK393232:AZV393232 BGG393232:BJR393232 BQC393232:BTN393232 BZY393232:CDJ393232 CJU393232:CNF393232 CTQ393232:CXB393232 DDM393232:DGX393232 DNI393232:DQT393232 DXE393232:EAP393232 EHA393232:EKL393232 EQW393232:EUH393232 FAS393232:FED393232 FKO393232:FNZ393232 FUK393232:FXV393232 GEG393232:GHR393232 GOC393232:GRN393232 GXY393232:HBJ393232 HHU393232:HLF393232 HRQ393232:HVB393232 IBM393232:IEX393232 ILI393232:IOT393232 IVE393232:IYP393232 JFA393232:JIL393232 JOW393232:JSH393232 JYS393232:KCD393232 KIO393232:KLZ393232 KSK393232:KVV393232 LCG393232:LFR393232 LMC393232:LPN393232 LVY393232:LZJ393232 MFU393232:MJF393232 MPQ393232:MTB393232 MZM393232:NCX393232 NJI393232:NMT393232 NTE393232:NWP393232 ODA393232:OGL393232 OMW393232:OQH393232 OWS393232:PAD393232 PGO393232:PJZ393232 PQK393232:PTV393232 QAG393232:QDR393232 QKC393232:QNN393232 QTY393232:QXJ393232 RDU393232:RHF393232 RNQ393232:RRB393232 RXM393232:SAX393232 SHI393232:SKT393232 SRE393232:SUP393232 TBA393232:TEL393232 TKW393232:TOH393232 TUS393232:TYD393232 UEO393232:UHZ393232 UOK393232:URV393232 UYG393232:VBR393232 VIC393232:VLN393232 VRY393232:VVJ393232 WBU393232:WFF393232 WLQ393232:WPB393232 WVM393232:WYX393232 E458768:CP458768 JA458768:ML458768 SW458768:WH458768 ACS458768:AGD458768 AMO458768:APZ458768 AWK458768:AZV458768 BGG458768:BJR458768 BQC458768:BTN458768 BZY458768:CDJ458768 CJU458768:CNF458768 CTQ458768:CXB458768 DDM458768:DGX458768 DNI458768:DQT458768 DXE458768:EAP458768 EHA458768:EKL458768 EQW458768:EUH458768 FAS458768:FED458768 FKO458768:FNZ458768 FUK458768:FXV458768 GEG458768:GHR458768 GOC458768:GRN458768 GXY458768:HBJ458768 HHU458768:HLF458768 HRQ458768:HVB458768 IBM458768:IEX458768 ILI458768:IOT458768 IVE458768:IYP458768 JFA458768:JIL458768 JOW458768:JSH458768 JYS458768:KCD458768 KIO458768:KLZ458768 KSK458768:KVV458768 LCG458768:LFR458768 LMC458768:LPN458768 LVY458768:LZJ458768 MFU458768:MJF458768 MPQ458768:MTB458768 MZM458768:NCX458768 NJI458768:NMT458768 NTE458768:NWP458768 ODA458768:OGL458768 OMW458768:OQH458768 OWS458768:PAD458768 PGO458768:PJZ458768 PQK458768:PTV458768 QAG458768:QDR458768 QKC458768:QNN458768 QTY458768:QXJ458768 RDU458768:RHF458768 RNQ458768:RRB458768 RXM458768:SAX458768 SHI458768:SKT458768 SRE458768:SUP458768 TBA458768:TEL458768 TKW458768:TOH458768 TUS458768:TYD458768 UEO458768:UHZ458768 UOK458768:URV458768 UYG458768:VBR458768 VIC458768:VLN458768 VRY458768:VVJ458768 WBU458768:WFF458768 WLQ458768:WPB458768 WVM458768:WYX458768 E524304:CP524304 JA524304:ML524304 SW524304:WH524304 ACS524304:AGD524304 AMO524304:APZ524304 AWK524304:AZV524304 BGG524304:BJR524304 BQC524304:BTN524304 BZY524304:CDJ524304 CJU524304:CNF524304 CTQ524304:CXB524304 DDM524304:DGX524304 DNI524304:DQT524304 DXE524304:EAP524304 EHA524304:EKL524304 EQW524304:EUH524304 FAS524304:FED524304 FKO524304:FNZ524304 FUK524304:FXV524304 GEG524304:GHR524304 GOC524304:GRN524304 GXY524304:HBJ524304 HHU524304:HLF524304 HRQ524304:HVB524304 IBM524304:IEX524304 ILI524304:IOT524304 IVE524304:IYP524304 JFA524304:JIL524304 JOW524304:JSH524304 JYS524304:KCD524304 KIO524304:KLZ524304 KSK524304:KVV524304 LCG524304:LFR524304 LMC524304:LPN524304 LVY524304:LZJ524304 MFU524304:MJF524304 MPQ524304:MTB524304 MZM524304:NCX524304 NJI524304:NMT524304 NTE524304:NWP524304 ODA524304:OGL524304 OMW524304:OQH524304 OWS524304:PAD524304 PGO524304:PJZ524304 PQK524304:PTV524304 QAG524304:QDR524304 QKC524304:QNN524304 QTY524304:QXJ524304 RDU524304:RHF524304 RNQ524304:RRB524304 RXM524304:SAX524304 SHI524304:SKT524304 SRE524304:SUP524304 TBA524304:TEL524304 TKW524304:TOH524304 TUS524304:TYD524304 UEO524304:UHZ524304 UOK524304:URV524304 UYG524304:VBR524304 VIC524304:VLN524304 VRY524304:VVJ524304 WBU524304:WFF524304 WLQ524304:WPB524304 WVM524304:WYX524304 E589840:CP589840 JA589840:ML589840 SW589840:WH589840 ACS589840:AGD589840 AMO589840:APZ589840 AWK589840:AZV589840 BGG589840:BJR589840 BQC589840:BTN589840 BZY589840:CDJ589840 CJU589840:CNF589840 CTQ589840:CXB589840 DDM589840:DGX589840 DNI589840:DQT589840 DXE589840:EAP589840 EHA589840:EKL589840 EQW589840:EUH589840 FAS589840:FED589840 FKO589840:FNZ589840 FUK589840:FXV589840 GEG589840:GHR589840 GOC589840:GRN589840 GXY589840:HBJ589840 HHU589840:HLF589840 HRQ589840:HVB589840 IBM589840:IEX589840 ILI589840:IOT589840 IVE589840:IYP589840 JFA589840:JIL589840 JOW589840:JSH589840 JYS589840:KCD589840 KIO589840:KLZ589840 KSK589840:KVV589840 LCG589840:LFR589840 LMC589840:LPN589840 LVY589840:LZJ589840 MFU589840:MJF589840 MPQ589840:MTB589840 MZM589840:NCX589840 NJI589840:NMT589840 NTE589840:NWP589840 ODA589840:OGL589840 OMW589840:OQH589840 OWS589840:PAD589840 PGO589840:PJZ589840 PQK589840:PTV589840 QAG589840:QDR589840 QKC589840:QNN589840 QTY589840:QXJ589840 RDU589840:RHF589840 RNQ589840:RRB589840 RXM589840:SAX589840 SHI589840:SKT589840 SRE589840:SUP589840 TBA589840:TEL589840 TKW589840:TOH589840 TUS589840:TYD589840 UEO589840:UHZ589840 UOK589840:URV589840 UYG589840:VBR589840 VIC589840:VLN589840 VRY589840:VVJ589840 WBU589840:WFF589840 WLQ589840:WPB589840 WVM589840:WYX589840 E655376:CP655376 JA655376:ML655376 SW655376:WH655376 ACS655376:AGD655376 AMO655376:APZ655376 AWK655376:AZV655376 BGG655376:BJR655376 BQC655376:BTN655376 BZY655376:CDJ655376 CJU655376:CNF655376 CTQ655376:CXB655376 DDM655376:DGX655376 DNI655376:DQT655376 DXE655376:EAP655376 EHA655376:EKL655376 EQW655376:EUH655376 FAS655376:FED655376 FKO655376:FNZ655376 FUK655376:FXV655376 GEG655376:GHR655376 GOC655376:GRN655376 GXY655376:HBJ655376 HHU655376:HLF655376 HRQ655376:HVB655376 IBM655376:IEX655376 ILI655376:IOT655376 IVE655376:IYP655376 JFA655376:JIL655376 JOW655376:JSH655376 JYS655376:KCD655376 KIO655376:KLZ655376 KSK655376:KVV655376 LCG655376:LFR655376 LMC655376:LPN655376 LVY655376:LZJ655376 MFU655376:MJF655376 MPQ655376:MTB655376 MZM655376:NCX655376 NJI655376:NMT655376 NTE655376:NWP655376 ODA655376:OGL655376 OMW655376:OQH655376 OWS655376:PAD655376 PGO655376:PJZ655376 PQK655376:PTV655376 QAG655376:QDR655376 QKC655376:QNN655376 QTY655376:QXJ655376 RDU655376:RHF655376 RNQ655376:RRB655376 RXM655376:SAX655376 SHI655376:SKT655376 SRE655376:SUP655376 TBA655376:TEL655376 TKW655376:TOH655376 TUS655376:TYD655376 UEO655376:UHZ655376 UOK655376:URV655376 UYG655376:VBR655376 VIC655376:VLN655376 VRY655376:VVJ655376 WBU655376:WFF655376 WLQ655376:WPB655376 WVM655376:WYX655376 E720912:CP720912 JA720912:ML720912 SW720912:WH720912 ACS720912:AGD720912 AMO720912:APZ720912 AWK720912:AZV720912 BGG720912:BJR720912 BQC720912:BTN720912 BZY720912:CDJ720912 CJU720912:CNF720912 CTQ720912:CXB720912 DDM720912:DGX720912 DNI720912:DQT720912 DXE720912:EAP720912 EHA720912:EKL720912 EQW720912:EUH720912 FAS720912:FED720912 FKO720912:FNZ720912 FUK720912:FXV720912 GEG720912:GHR720912 GOC720912:GRN720912 GXY720912:HBJ720912 HHU720912:HLF720912 HRQ720912:HVB720912 IBM720912:IEX720912 ILI720912:IOT720912 IVE720912:IYP720912 JFA720912:JIL720912 JOW720912:JSH720912 JYS720912:KCD720912 KIO720912:KLZ720912 KSK720912:KVV720912 LCG720912:LFR720912 LMC720912:LPN720912 LVY720912:LZJ720912 MFU720912:MJF720912 MPQ720912:MTB720912 MZM720912:NCX720912 NJI720912:NMT720912 NTE720912:NWP720912 ODA720912:OGL720912 OMW720912:OQH720912 OWS720912:PAD720912 PGO720912:PJZ720912 PQK720912:PTV720912 QAG720912:QDR720912 QKC720912:QNN720912 QTY720912:QXJ720912 RDU720912:RHF720912 RNQ720912:RRB720912 RXM720912:SAX720912 SHI720912:SKT720912 SRE720912:SUP720912 TBA720912:TEL720912 TKW720912:TOH720912 TUS720912:TYD720912 UEO720912:UHZ720912 UOK720912:URV720912 UYG720912:VBR720912 VIC720912:VLN720912 VRY720912:VVJ720912 WBU720912:WFF720912 WLQ720912:WPB720912 WVM720912:WYX720912 E786448:CP786448 JA786448:ML786448 SW786448:WH786448 ACS786448:AGD786448 AMO786448:APZ786448 AWK786448:AZV786448 BGG786448:BJR786448 BQC786448:BTN786448 BZY786448:CDJ786448 CJU786448:CNF786448 CTQ786448:CXB786448 DDM786448:DGX786448 DNI786448:DQT786448 DXE786448:EAP786448 EHA786448:EKL786448 EQW786448:EUH786448 FAS786448:FED786448 FKO786448:FNZ786448 FUK786448:FXV786448 GEG786448:GHR786448 GOC786448:GRN786448 GXY786448:HBJ786448 HHU786448:HLF786448 HRQ786448:HVB786448 IBM786448:IEX786448 ILI786448:IOT786448 IVE786448:IYP786448 JFA786448:JIL786448 JOW786448:JSH786448 JYS786448:KCD786448 KIO786448:KLZ786448 KSK786448:KVV786448 LCG786448:LFR786448 LMC786448:LPN786448 LVY786448:LZJ786448 MFU786448:MJF786448 MPQ786448:MTB786448 MZM786448:NCX786448 NJI786448:NMT786448 NTE786448:NWP786448 ODA786448:OGL786448 OMW786448:OQH786448 OWS786448:PAD786448 PGO786448:PJZ786448 PQK786448:PTV786448 QAG786448:QDR786448 QKC786448:QNN786448 QTY786448:QXJ786448 RDU786448:RHF786448 RNQ786448:RRB786448 RXM786448:SAX786448 SHI786448:SKT786448 SRE786448:SUP786448 TBA786448:TEL786448 TKW786448:TOH786448 TUS786448:TYD786448 UEO786448:UHZ786448 UOK786448:URV786448 UYG786448:VBR786448 VIC786448:VLN786448 VRY786448:VVJ786448 WBU786448:WFF786448 WLQ786448:WPB786448 WVM786448:WYX786448 E851984:CP851984 JA851984:ML851984 SW851984:WH851984 ACS851984:AGD851984 AMO851984:APZ851984 AWK851984:AZV851984 BGG851984:BJR851984 BQC851984:BTN851984 BZY851984:CDJ851984 CJU851984:CNF851984 CTQ851984:CXB851984 DDM851984:DGX851984 DNI851984:DQT851984 DXE851984:EAP851984 EHA851984:EKL851984 EQW851984:EUH851984 FAS851984:FED851984 FKO851984:FNZ851984 FUK851984:FXV851984 GEG851984:GHR851984 GOC851984:GRN851984 GXY851984:HBJ851984 HHU851984:HLF851984 HRQ851984:HVB851984 IBM851984:IEX851984 ILI851984:IOT851984 IVE851984:IYP851984 JFA851984:JIL851984 JOW851984:JSH851984 JYS851984:KCD851984 KIO851984:KLZ851984 KSK851984:KVV851984 LCG851984:LFR851984 LMC851984:LPN851984 LVY851984:LZJ851984 MFU851984:MJF851984 MPQ851984:MTB851984 MZM851984:NCX851984 NJI851984:NMT851984 NTE851984:NWP851984 ODA851984:OGL851984 OMW851984:OQH851984 OWS851984:PAD851984 PGO851984:PJZ851984 PQK851984:PTV851984 QAG851984:QDR851984 QKC851984:QNN851984 QTY851984:QXJ851984 RDU851984:RHF851984 RNQ851984:RRB851984 RXM851984:SAX851984 SHI851984:SKT851984 SRE851984:SUP851984 TBA851984:TEL851984 TKW851984:TOH851984 TUS851984:TYD851984 UEO851984:UHZ851984 UOK851984:URV851984 UYG851984:VBR851984 VIC851984:VLN851984 VRY851984:VVJ851984 WBU851984:WFF851984 WLQ851984:WPB851984 WVM851984:WYX851984 E917520:CP917520 JA917520:ML917520 SW917520:WH917520 ACS917520:AGD917520 AMO917520:APZ917520 AWK917520:AZV917520 BGG917520:BJR917520 BQC917520:BTN917520 BZY917520:CDJ917520 CJU917520:CNF917520 CTQ917520:CXB917520 DDM917520:DGX917520 DNI917520:DQT917520 DXE917520:EAP917520 EHA917520:EKL917520 EQW917520:EUH917520 FAS917520:FED917520 FKO917520:FNZ917520 FUK917520:FXV917520 GEG917520:GHR917520 GOC917520:GRN917520 GXY917520:HBJ917520 HHU917520:HLF917520 HRQ917520:HVB917520 IBM917520:IEX917520 ILI917520:IOT917520 IVE917520:IYP917520 JFA917520:JIL917520 JOW917520:JSH917520 JYS917520:KCD917520 KIO917520:KLZ917520 KSK917520:KVV917520 LCG917520:LFR917520 LMC917520:LPN917520 LVY917520:LZJ917520 MFU917520:MJF917520 MPQ917520:MTB917520 MZM917520:NCX917520 NJI917520:NMT917520 NTE917520:NWP917520 ODA917520:OGL917520 OMW917520:OQH917520 OWS917520:PAD917520 PGO917520:PJZ917520 PQK917520:PTV917520 QAG917520:QDR917520 QKC917520:QNN917520 QTY917520:QXJ917520 RDU917520:RHF917520 RNQ917520:RRB917520 RXM917520:SAX917520 SHI917520:SKT917520 SRE917520:SUP917520 TBA917520:TEL917520 TKW917520:TOH917520 TUS917520:TYD917520 UEO917520:UHZ917520 UOK917520:URV917520 UYG917520:VBR917520 VIC917520:VLN917520 VRY917520:VVJ917520 WBU917520:WFF917520 WLQ917520:WPB917520 WVM917520:WYX917520 E983056:CP983056 JA983056:ML983056 SW983056:WH983056 ACS983056:AGD983056 AMO983056:APZ983056 AWK983056:AZV983056 BGG983056:BJR983056 BQC983056:BTN983056 BZY983056:CDJ983056 CJU983056:CNF983056 CTQ983056:CXB983056 DDM983056:DGX983056 DNI983056:DQT983056 DXE983056:EAP983056 EHA983056:EKL983056 EQW983056:EUH983056 FAS983056:FED983056 FKO983056:FNZ983056 FUK983056:FXV983056 GEG983056:GHR983056 GOC983056:GRN983056 GXY983056:HBJ983056 HHU983056:HLF983056 HRQ983056:HVB983056 IBM983056:IEX983056 ILI983056:IOT983056 IVE983056:IYP983056 JFA983056:JIL983056 JOW983056:JSH983056 JYS983056:KCD983056 KIO983056:KLZ983056 KSK983056:KVV983056 LCG983056:LFR983056 LMC983056:LPN983056 LVY983056:LZJ983056 MFU983056:MJF983056 MPQ983056:MTB983056 MZM983056:NCX983056 NJI983056:NMT983056 NTE983056:NWP983056 ODA983056:OGL983056 OMW983056:OQH983056 OWS983056:PAD983056 PGO983056:PJZ983056 PQK983056:PTV983056 QAG983056:QDR983056 QKC983056:QNN983056 QTY983056:QXJ983056 RDU983056:RHF983056 RNQ983056:RRB983056 RXM983056:SAX983056 SHI983056:SKT983056 SRE983056:SUP983056 TBA983056:TEL983056 TKW983056:TOH983056 TUS983056:TYD983056 UEO983056:UHZ983056 UOK983056:URV983056 UYG983056:VBR983056 VIC983056:VLN983056 VRY983056:VVJ983056 WBU983056:WFF983056 WLQ983056:WPB983056 WVM983056:WYX983056 AZ64 KV64 UR64 AEN64 AOJ64 AYF64 BIB64 BRX64 CBT64 CLP64 CVL64 DFH64 DPD64 DYZ64 EIV64 ESR64 FCN64 FMJ64 FWF64 GGB64 GPX64 GZT64 HJP64 HTL64 IDH64 IND64 IWZ64 JGV64 JQR64 KAN64 KKJ64 KUF64 LEB64 LNX64 LXT64 MHP64 MRL64 NBH64 NLD64 NUZ64 OEV64 OOR64 OYN64 PIJ64 PSF64 QCB64 QLX64 QVT64 RFP64 RPL64 RZH64 SJD64 SSZ64 TCV64 TMR64 TWN64 UGJ64 UQF64 VAB64 VJX64 VTT64 WDP64 WNL64 WXH64 AZ65600 KV65600 UR65600 AEN65600 AOJ65600 AYF65600 BIB65600 BRX65600 CBT65600 CLP65600 CVL65600 DFH65600 DPD65600 DYZ65600 EIV65600 ESR65600 FCN65600 FMJ65600 FWF65600 GGB65600 GPX65600 GZT65600 HJP65600 HTL65600 IDH65600 IND65600 IWZ65600 JGV65600 JQR65600 KAN65600 KKJ65600 KUF65600 LEB65600 LNX65600 LXT65600 MHP65600 MRL65600 NBH65600 NLD65600 NUZ65600 OEV65600 OOR65600 OYN65600 PIJ65600 PSF65600 QCB65600 QLX65600 QVT65600 RFP65600 RPL65600 RZH65600 SJD65600 SSZ65600 TCV65600 TMR65600 TWN65600 UGJ65600 UQF65600 VAB65600 VJX65600 VTT65600 WDP65600 WNL65600 WXH65600 AZ131136 KV131136 UR131136 AEN131136 AOJ131136 AYF131136 BIB131136 BRX131136 CBT131136 CLP131136 CVL131136 DFH131136 DPD131136 DYZ131136 EIV131136 ESR131136 FCN131136 FMJ131136 FWF131136 GGB131136 GPX131136 GZT131136 HJP131136 HTL131136 IDH131136 IND131136 IWZ131136 JGV131136 JQR131136 KAN131136 KKJ131136 KUF131136 LEB131136 LNX131136 LXT131136 MHP131136 MRL131136 NBH131136 NLD131136 NUZ131136 OEV131136 OOR131136 OYN131136 PIJ131136 PSF131136 QCB131136 QLX131136 QVT131136 RFP131136 RPL131136 RZH131136 SJD131136 SSZ131136 TCV131136 TMR131136 TWN131136 UGJ131136 UQF131136 VAB131136 VJX131136 VTT131136 WDP131136 WNL131136 WXH131136 AZ196672 KV196672 UR196672 AEN196672 AOJ196672 AYF196672 BIB196672 BRX196672 CBT196672 CLP196672 CVL196672 DFH196672 DPD196672 DYZ196672 EIV196672 ESR196672 FCN196672 FMJ196672 FWF196672 GGB196672 GPX196672 GZT196672 HJP196672 HTL196672 IDH196672 IND196672 IWZ196672 JGV196672 JQR196672 KAN196672 KKJ196672 KUF196672 LEB196672 LNX196672 LXT196672 MHP196672 MRL196672 NBH196672 NLD196672 NUZ196672 OEV196672 OOR196672 OYN196672 PIJ196672 PSF196672 QCB196672 QLX196672 QVT196672 RFP196672 RPL196672 RZH196672 SJD196672 SSZ196672 TCV196672 TMR196672 TWN196672 UGJ196672 UQF196672 VAB196672 VJX196672 VTT196672 WDP196672 WNL196672 WXH196672 AZ262208 KV262208 UR262208 AEN262208 AOJ262208 AYF262208 BIB262208 BRX262208 CBT262208 CLP262208 CVL262208 DFH262208 DPD262208 DYZ262208 EIV262208 ESR262208 FCN262208 FMJ262208 FWF262208 GGB262208 GPX262208 GZT262208 HJP262208 HTL262208 IDH262208 IND262208 IWZ262208 JGV262208 JQR262208 KAN262208 KKJ262208 KUF262208 LEB262208 LNX262208 LXT262208 MHP262208 MRL262208 NBH262208 NLD262208 NUZ262208 OEV262208 OOR262208 OYN262208 PIJ262208 PSF262208 QCB262208 QLX262208 QVT262208 RFP262208 RPL262208 RZH262208 SJD262208 SSZ262208 TCV262208 TMR262208 TWN262208 UGJ262208 UQF262208 VAB262208 VJX262208 VTT262208 WDP262208 WNL262208 WXH262208 AZ327744 KV327744 UR327744 AEN327744 AOJ327744 AYF327744 BIB327744 BRX327744 CBT327744 CLP327744 CVL327744 DFH327744 DPD327744 DYZ327744 EIV327744 ESR327744 FCN327744 FMJ327744 FWF327744 GGB327744 GPX327744 GZT327744 HJP327744 HTL327744 IDH327744 IND327744 IWZ327744 JGV327744 JQR327744 KAN327744 KKJ327744 KUF327744 LEB327744 LNX327744 LXT327744 MHP327744 MRL327744 NBH327744 NLD327744 NUZ327744 OEV327744 OOR327744 OYN327744 PIJ327744 PSF327744 QCB327744 QLX327744 QVT327744 RFP327744 RPL327744 RZH327744 SJD327744 SSZ327744 TCV327744 TMR327744 TWN327744 UGJ327744 UQF327744 VAB327744 VJX327744 VTT327744 WDP327744 WNL327744 WXH327744 AZ393280 KV393280 UR393280 AEN393280 AOJ393280 AYF393280 BIB393280 BRX393280 CBT393280 CLP393280 CVL393280 DFH393280 DPD393280 DYZ393280 EIV393280 ESR393280 FCN393280 FMJ393280 FWF393280 GGB393280 GPX393280 GZT393280 HJP393280 HTL393280 IDH393280 IND393280 IWZ393280 JGV393280 JQR393280 KAN393280 KKJ393280 KUF393280 LEB393280 LNX393280 LXT393280 MHP393280 MRL393280 NBH393280 NLD393280 NUZ393280 OEV393280 OOR393280 OYN393280 PIJ393280 PSF393280 QCB393280 QLX393280 QVT393280 RFP393280 RPL393280 RZH393280 SJD393280 SSZ393280 TCV393280 TMR393280 TWN393280 UGJ393280 UQF393280 VAB393280 VJX393280 VTT393280 WDP393280 WNL393280 WXH393280 AZ458816 KV458816 UR458816 AEN458816 AOJ458816 AYF458816 BIB458816 BRX458816 CBT458816 CLP458816 CVL458816 DFH458816 DPD458816 DYZ458816 EIV458816 ESR458816 FCN458816 FMJ458816 FWF458816 GGB458816 GPX458816 GZT458816 HJP458816 HTL458816 IDH458816 IND458816 IWZ458816 JGV458816 JQR458816 KAN458816 KKJ458816 KUF458816 LEB458816 LNX458816 LXT458816 MHP458816 MRL458816 NBH458816 NLD458816 NUZ458816 OEV458816 OOR458816 OYN458816 PIJ458816 PSF458816 QCB458816 QLX458816 QVT458816 RFP458816 RPL458816 RZH458816 SJD458816 SSZ458816 TCV458816 TMR458816 TWN458816 UGJ458816 UQF458816 VAB458816 VJX458816 VTT458816 WDP458816 WNL458816 WXH458816 AZ524352 KV524352 UR524352 AEN524352 AOJ524352 AYF524352 BIB524352 BRX524352 CBT524352 CLP524352 CVL524352 DFH524352 DPD524352 DYZ524352 EIV524352 ESR524352 FCN524352 FMJ524352 FWF524352 GGB524352 GPX524352 GZT524352 HJP524352 HTL524352 IDH524352 IND524352 IWZ524352 JGV524352 JQR524352 KAN524352 KKJ524352 KUF524352 LEB524352 LNX524352 LXT524352 MHP524352 MRL524352 NBH524352 NLD524352 NUZ524352 OEV524352 OOR524352 OYN524352 PIJ524352 PSF524352 QCB524352 QLX524352 QVT524352 RFP524352 RPL524352 RZH524352 SJD524352 SSZ524352 TCV524352 TMR524352 TWN524352 UGJ524352 UQF524352 VAB524352 VJX524352 VTT524352 WDP524352 WNL524352 WXH524352 AZ589888 KV589888 UR589888 AEN589888 AOJ589888 AYF589888 BIB589888 BRX589888 CBT589888 CLP589888 CVL589888 DFH589888 DPD589888 DYZ589888 EIV589888 ESR589888 FCN589888 FMJ589888 FWF589888 GGB589888 GPX589888 GZT589888 HJP589888 HTL589888 IDH589888 IND589888 IWZ589888 JGV589888 JQR589888 KAN589888 KKJ589888 KUF589888 LEB589888 LNX589888 LXT589888 MHP589888 MRL589888 NBH589888 NLD589888 NUZ589888 OEV589888 OOR589888 OYN589888 PIJ589888 PSF589888 QCB589888 QLX589888 QVT589888 RFP589888 RPL589888 RZH589888 SJD589888 SSZ589888 TCV589888 TMR589888 TWN589888 UGJ589888 UQF589888 VAB589888 VJX589888 VTT589888 WDP589888 WNL589888 WXH589888 AZ655424 KV655424 UR655424 AEN655424 AOJ655424 AYF655424 BIB655424 BRX655424 CBT655424 CLP655424 CVL655424 DFH655424 DPD655424 DYZ655424 EIV655424 ESR655424 FCN655424 FMJ655424 FWF655424 GGB655424 GPX655424 GZT655424 HJP655424 HTL655424 IDH655424 IND655424 IWZ655424 JGV655424 JQR655424 KAN655424 KKJ655424 KUF655424 LEB655424 LNX655424 LXT655424 MHP655424 MRL655424 NBH655424 NLD655424 NUZ655424 OEV655424 OOR655424 OYN655424 PIJ655424 PSF655424 QCB655424 QLX655424 QVT655424 RFP655424 RPL655424 RZH655424 SJD655424 SSZ655424 TCV655424 TMR655424 TWN655424 UGJ655424 UQF655424 VAB655424 VJX655424 VTT655424 WDP655424 WNL655424 WXH655424 AZ720960 KV720960 UR720960 AEN720960 AOJ720960 AYF720960 BIB720960 BRX720960 CBT720960 CLP720960 CVL720960 DFH720960 DPD720960 DYZ720960 EIV720960 ESR720960 FCN720960 FMJ720960 FWF720960 GGB720960 GPX720960 GZT720960 HJP720960 HTL720960 IDH720960 IND720960 IWZ720960 JGV720960 JQR720960 KAN720960 KKJ720960 KUF720960 LEB720960 LNX720960 LXT720960 MHP720960 MRL720960 NBH720960 NLD720960 NUZ720960 OEV720960 OOR720960 OYN720960 PIJ720960 PSF720960 QCB720960 QLX720960 QVT720960 RFP720960 RPL720960 RZH720960 SJD720960 SSZ720960 TCV720960 TMR720960 TWN720960 UGJ720960 UQF720960 VAB720960 VJX720960 VTT720960 WDP720960 WNL720960 WXH720960 AZ786496 KV786496 UR786496 AEN786496 AOJ786496 AYF786496 BIB786496 BRX786496 CBT786496 CLP786496 CVL786496 DFH786496 DPD786496 DYZ786496 EIV786496 ESR786496 FCN786496 FMJ786496 FWF786496 GGB786496 GPX786496 GZT786496 HJP786496 HTL786496 IDH786496 IND786496 IWZ786496 JGV786496 JQR786496 KAN786496 KKJ786496 KUF786496 LEB786496 LNX786496 LXT786496 MHP786496 MRL786496 NBH786496 NLD786496 NUZ786496 OEV786496 OOR786496 OYN786496 PIJ786496 PSF786496 QCB786496 QLX786496 QVT786496 RFP786496 RPL786496 RZH786496 SJD786496 SSZ786496 TCV786496 TMR786496 TWN786496 UGJ786496 UQF786496 VAB786496 VJX786496 VTT786496 WDP786496 WNL786496 WXH786496 AZ852032 KV852032 UR852032 AEN852032 AOJ852032 AYF852032 BIB852032 BRX852032 CBT852032 CLP852032 CVL852032 DFH852032 DPD852032 DYZ852032 EIV852032 ESR852032 FCN852032 FMJ852032 FWF852032 GGB852032 GPX852032 GZT852032 HJP852032 HTL852032 IDH852032 IND852032 IWZ852032 JGV852032 JQR852032 KAN852032 KKJ852032 KUF852032 LEB852032 LNX852032 LXT852032 MHP852032 MRL852032 NBH852032 NLD852032 NUZ852032 OEV852032 OOR852032 OYN852032 PIJ852032 PSF852032 QCB852032 QLX852032 QVT852032 RFP852032 RPL852032 RZH852032 SJD852032 SSZ852032 TCV852032 TMR852032 TWN852032 UGJ852032 UQF852032 VAB852032 VJX852032 VTT852032 WDP852032 WNL852032 WXH852032 AZ917568 KV917568 UR917568 AEN917568 AOJ917568 AYF917568 BIB917568 BRX917568 CBT917568 CLP917568 CVL917568 DFH917568 DPD917568 DYZ917568 EIV917568 ESR917568 FCN917568 FMJ917568 FWF917568 GGB917568 GPX917568 GZT917568 HJP917568 HTL917568 IDH917568 IND917568 IWZ917568 JGV917568 JQR917568 KAN917568 KKJ917568 KUF917568 LEB917568 LNX917568 LXT917568 MHP917568 MRL917568 NBH917568 NLD917568 NUZ917568 OEV917568 OOR917568 OYN917568 PIJ917568 PSF917568 QCB917568 QLX917568 QVT917568 RFP917568 RPL917568 RZH917568 SJD917568 SSZ917568 TCV917568 TMR917568 TWN917568 UGJ917568 UQF917568 VAB917568 VJX917568 VTT917568 WDP917568 WNL917568 WXH917568 AZ983104 KV983104 UR983104 AEN983104 AOJ983104 AYF983104 BIB983104 BRX983104 CBT983104 CLP983104 CVL983104 DFH983104 DPD983104 DYZ983104 EIV983104 ESR983104 FCN983104 FMJ983104 FWF983104 GGB983104 GPX983104 GZT983104 HJP983104 HTL983104 IDH983104 IND983104 IWZ983104 JGV983104 JQR983104 KAN983104 KKJ983104 KUF983104 LEB983104 LNX983104 LXT983104 MHP983104 MRL983104 NBH983104 NLD983104 NUZ983104 OEV983104 OOR983104 OYN983104 PIJ983104 PSF983104 QCB983104 QLX983104 QVT983104 RFP983104 RPL983104 RZH983104 SJD983104 SSZ983104 TCV983104 TMR983104 TWN983104 UGJ983104 UQF983104 VAB983104 VJX983104 VTT983104 WDP983104 WNL983104 WXH983104 WBU983071:WCV983071 JA22:ML22 SW22:WH22 ACS22:AGD22 AMO22:APZ22 AWK22:AZV22 BGG22:BJR22 BQC22:BTN22 BZY22:CDJ22 CJU22:CNF22 CTQ22:CXB22 DDM22:DGX22 DNI22:DQT22 DXE22:EAP22 EHA22:EKL22 EQW22:EUH22 FAS22:FED22 FKO22:FNZ22 FUK22:FXV22 GEG22:GHR22 GOC22:GRN22 GXY22:HBJ22 HHU22:HLF22 HRQ22:HVB22 IBM22:IEX22 ILI22:IOT22 IVE22:IYP22 JFA22:JIL22 JOW22:JSH22 JYS22:KCD22 KIO22:KLZ22 KSK22:KVV22 LCG22:LFR22 LMC22:LPN22 LVY22:LZJ22 MFU22:MJF22 MPQ22:MTB22 MZM22:NCX22 NJI22:NMT22 NTE22:NWP22 ODA22:OGL22 OMW22:OQH22 OWS22:PAD22 PGO22:PJZ22 PQK22:PTV22 QAG22:QDR22 QKC22:QNN22 QTY22:QXJ22 RDU22:RHF22 RNQ22:RRB22 RXM22:SAX22 SHI22:SKT22 SRE22:SUP22 TBA22:TEL22 TKW22:TOH22 TUS22:TYD22 UEO22:UHZ22 UOK22:URV22 UYG22:VBR22 VIC22:VLN22 VRY22:VVJ22 WBU22:WFF22 WLQ22:WPB22 WVM22:WYX22 E65558:CP65558 JA65558:ML65558 SW65558:WH65558 ACS65558:AGD65558 AMO65558:APZ65558 AWK65558:AZV65558 BGG65558:BJR65558 BQC65558:BTN65558 BZY65558:CDJ65558 CJU65558:CNF65558 CTQ65558:CXB65558 DDM65558:DGX65558 DNI65558:DQT65558 DXE65558:EAP65558 EHA65558:EKL65558 EQW65558:EUH65558 FAS65558:FED65558 FKO65558:FNZ65558 FUK65558:FXV65558 GEG65558:GHR65558 GOC65558:GRN65558 GXY65558:HBJ65558 HHU65558:HLF65558 HRQ65558:HVB65558 IBM65558:IEX65558 ILI65558:IOT65558 IVE65558:IYP65558 JFA65558:JIL65558 JOW65558:JSH65558 JYS65558:KCD65558 KIO65558:KLZ65558 KSK65558:KVV65558 LCG65558:LFR65558 LMC65558:LPN65558 LVY65558:LZJ65558 MFU65558:MJF65558 MPQ65558:MTB65558 MZM65558:NCX65558 NJI65558:NMT65558 NTE65558:NWP65558 ODA65558:OGL65558 OMW65558:OQH65558 OWS65558:PAD65558 PGO65558:PJZ65558 PQK65558:PTV65558 QAG65558:QDR65558 QKC65558:QNN65558 QTY65558:QXJ65558 RDU65558:RHF65558 RNQ65558:RRB65558 RXM65558:SAX65558 SHI65558:SKT65558 SRE65558:SUP65558 TBA65558:TEL65558 TKW65558:TOH65558 TUS65558:TYD65558 UEO65558:UHZ65558 UOK65558:URV65558 UYG65558:VBR65558 VIC65558:VLN65558 VRY65558:VVJ65558 WBU65558:WFF65558 WLQ65558:WPB65558 WVM65558:WYX65558 E131094:CP131094 JA131094:ML131094 SW131094:WH131094 ACS131094:AGD131094 AMO131094:APZ131094 AWK131094:AZV131094 BGG131094:BJR131094 BQC131094:BTN131094 BZY131094:CDJ131094 CJU131094:CNF131094 CTQ131094:CXB131094 DDM131094:DGX131094 DNI131094:DQT131094 DXE131094:EAP131094 EHA131094:EKL131094 EQW131094:EUH131094 FAS131094:FED131094 FKO131094:FNZ131094 FUK131094:FXV131094 GEG131094:GHR131094 GOC131094:GRN131094 GXY131094:HBJ131094 HHU131094:HLF131094 HRQ131094:HVB131094 IBM131094:IEX131094 ILI131094:IOT131094 IVE131094:IYP131094 JFA131094:JIL131094 JOW131094:JSH131094 JYS131094:KCD131094 KIO131094:KLZ131094 KSK131094:KVV131094 LCG131094:LFR131094 LMC131094:LPN131094 LVY131094:LZJ131094 MFU131094:MJF131094 MPQ131094:MTB131094 MZM131094:NCX131094 NJI131094:NMT131094 NTE131094:NWP131094 ODA131094:OGL131094 OMW131094:OQH131094 OWS131094:PAD131094 PGO131094:PJZ131094 PQK131094:PTV131094 QAG131094:QDR131094 QKC131094:QNN131094 QTY131094:QXJ131094 RDU131094:RHF131094 RNQ131094:RRB131094 RXM131094:SAX131094 SHI131094:SKT131094 SRE131094:SUP131094 TBA131094:TEL131094 TKW131094:TOH131094 TUS131094:TYD131094 UEO131094:UHZ131094 UOK131094:URV131094 UYG131094:VBR131094 VIC131094:VLN131094 VRY131094:VVJ131094 WBU131094:WFF131094 WLQ131094:WPB131094 WVM131094:WYX131094 E196630:CP196630 JA196630:ML196630 SW196630:WH196630 ACS196630:AGD196630 AMO196630:APZ196630 AWK196630:AZV196630 BGG196630:BJR196630 BQC196630:BTN196630 BZY196630:CDJ196630 CJU196630:CNF196630 CTQ196630:CXB196630 DDM196630:DGX196630 DNI196630:DQT196630 DXE196630:EAP196630 EHA196630:EKL196630 EQW196630:EUH196630 FAS196630:FED196630 FKO196630:FNZ196630 FUK196630:FXV196630 GEG196630:GHR196630 GOC196630:GRN196630 GXY196630:HBJ196630 HHU196630:HLF196630 HRQ196630:HVB196630 IBM196630:IEX196630 ILI196630:IOT196630 IVE196630:IYP196630 JFA196630:JIL196630 JOW196630:JSH196630 JYS196630:KCD196630 KIO196630:KLZ196630 KSK196630:KVV196630 LCG196630:LFR196630 LMC196630:LPN196630 LVY196630:LZJ196630 MFU196630:MJF196630 MPQ196630:MTB196630 MZM196630:NCX196630 NJI196630:NMT196630 NTE196630:NWP196630 ODA196630:OGL196630 OMW196630:OQH196630 OWS196630:PAD196630 PGO196630:PJZ196630 PQK196630:PTV196630 QAG196630:QDR196630 QKC196630:QNN196630 QTY196630:QXJ196630 RDU196630:RHF196630 RNQ196630:RRB196630 RXM196630:SAX196630 SHI196630:SKT196630 SRE196630:SUP196630 TBA196630:TEL196630 TKW196630:TOH196630 TUS196630:TYD196630 UEO196630:UHZ196630 UOK196630:URV196630 UYG196630:VBR196630 VIC196630:VLN196630 VRY196630:VVJ196630 WBU196630:WFF196630 WLQ196630:WPB196630 WVM196630:WYX196630 E262166:CP262166 JA262166:ML262166 SW262166:WH262166 ACS262166:AGD262166 AMO262166:APZ262166 AWK262166:AZV262166 BGG262166:BJR262166 BQC262166:BTN262166 BZY262166:CDJ262166 CJU262166:CNF262166 CTQ262166:CXB262166 DDM262166:DGX262166 DNI262166:DQT262166 DXE262166:EAP262166 EHA262166:EKL262166 EQW262166:EUH262166 FAS262166:FED262166 FKO262166:FNZ262166 FUK262166:FXV262166 GEG262166:GHR262166 GOC262166:GRN262166 GXY262166:HBJ262166 HHU262166:HLF262166 HRQ262166:HVB262166 IBM262166:IEX262166 ILI262166:IOT262166 IVE262166:IYP262166 JFA262166:JIL262166 JOW262166:JSH262166 JYS262166:KCD262166 KIO262166:KLZ262166 KSK262166:KVV262166 LCG262166:LFR262166 LMC262166:LPN262166 LVY262166:LZJ262166 MFU262166:MJF262166 MPQ262166:MTB262166 MZM262166:NCX262166 NJI262166:NMT262166 NTE262166:NWP262166 ODA262166:OGL262166 OMW262166:OQH262166 OWS262166:PAD262166 PGO262166:PJZ262166 PQK262166:PTV262166 QAG262166:QDR262166 QKC262166:QNN262166 QTY262166:QXJ262166 RDU262166:RHF262166 RNQ262166:RRB262166 RXM262166:SAX262166 SHI262166:SKT262166 SRE262166:SUP262166 TBA262166:TEL262166 TKW262166:TOH262166 TUS262166:TYD262166 UEO262166:UHZ262166 UOK262166:URV262166 UYG262166:VBR262166 VIC262166:VLN262166 VRY262166:VVJ262166 WBU262166:WFF262166 WLQ262166:WPB262166 WVM262166:WYX262166 E327702:CP327702 JA327702:ML327702 SW327702:WH327702 ACS327702:AGD327702 AMO327702:APZ327702 AWK327702:AZV327702 BGG327702:BJR327702 BQC327702:BTN327702 BZY327702:CDJ327702 CJU327702:CNF327702 CTQ327702:CXB327702 DDM327702:DGX327702 DNI327702:DQT327702 DXE327702:EAP327702 EHA327702:EKL327702 EQW327702:EUH327702 FAS327702:FED327702 FKO327702:FNZ327702 FUK327702:FXV327702 GEG327702:GHR327702 GOC327702:GRN327702 GXY327702:HBJ327702 HHU327702:HLF327702 HRQ327702:HVB327702 IBM327702:IEX327702 ILI327702:IOT327702 IVE327702:IYP327702 JFA327702:JIL327702 JOW327702:JSH327702 JYS327702:KCD327702 KIO327702:KLZ327702 KSK327702:KVV327702 LCG327702:LFR327702 LMC327702:LPN327702 LVY327702:LZJ327702 MFU327702:MJF327702 MPQ327702:MTB327702 MZM327702:NCX327702 NJI327702:NMT327702 NTE327702:NWP327702 ODA327702:OGL327702 OMW327702:OQH327702 OWS327702:PAD327702 PGO327702:PJZ327702 PQK327702:PTV327702 QAG327702:QDR327702 QKC327702:QNN327702 QTY327702:QXJ327702 RDU327702:RHF327702 RNQ327702:RRB327702 RXM327702:SAX327702 SHI327702:SKT327702 SRE327702:SUP327702 TBA327702:TEL327702 TKW327702:TOH327702 TUS327702:TYD327702 UEO327702:UHZ327702 UOK327702:URV327702 UYG327702:VBR327702 VIC327702:VLN327702 VRY327702:VVJ327702 WBU327702:WFF327702 WLQ327702:WPB327702 WVM327702:WYX327702 E393238:CP393238 JA393238:ML393238 SW393238:WH393238 ACS393238:AGD393238 AMO393238:APZ393238 AWK393238:AZV393238 BGG393238:BJR393238 BQC393238:BTN393238 BZY393238:CDJ393238 CJU393238:CNF393238 CTQ393238:CXB393238 DDM393238:DGX393238 DNI393238:DQT393238 DXE393238:EAP393238 EHA393238:EKL393238 EQW393238:EUH393238 FAS393238:FED393238 FKO393238:FNZ393238 FUK393238:FXV393238 GEG393238:GHR393238 GOC393238:GRN393238 GXY393238:HBJ393238 HHU393238:HLF393238 HRQ393238:HVB393238 IBM393238:IEX393238 ILI393238:IOT393238 IVE393238:IYP393238 JFA393238:JIL393238 JOW393238:JSH393238 JYS393238:KCD393238 KIO393238:KLZ393238 KSK393238:KVV393238 LCG393238:LFR393238 LMC393238:LPN393238 LVY393238:LZJ393238 MFU393238:MJF393238 MPQ393238:MTB393238 MZM393238:NCX393238 NJI393238:NMT393238 NTE393238:NWP393238 ODA393238:OGL393238 OMW393238:OQH393238 OWS393238:PAD393238 PGO393238:PJZ393238 PQK393238:PTV393238 QAG393238:QDR393238 QKC393238:QNN393238 QTY393238:QXJ393238 RDU393238:RHF393238 RNQ393238:RRB393238 RXM393238:SAX393238 SHI393238:SKT393238 SRE393238:SUP393238 TBA393238:TEL393238 TKW393238:TOH393238 TUS393238:TYD393238 UEO393238:UHZ393238 UOK393238:URV393238 UYG393238:VBR393238 VIC393238:VLN393238 VRY393238:VVJ393238 WBU393238:WFF393238 WLQ393238:WPB393238 WVM393238:WYX393238 E458774:CP458774 JA458774:ML458774 SW458774:WH458774 ACS458774:AGD458774 AMO458774:APZ458774 AWK458774:AZV458774 BGG458774:BJR458774 BQC458774:BTN458774 BZY458774:CDJ458774 CJU458774:CNF458774 CTQ458774:CXB458774 DDM458774:DGX458774 DNI458774:DQT458774 DXE458774:EAP458774 EHA458774:EKL458774 EQW458774:EUH458774 FAS458774:FED458774 FKO458774:FNZ458774 FUK458774:FXV458774 GEG458774:GHR458774 GOC458774:GRN458774 GXY458774:HBJ458774 HHU458774:HLF458774 HRQ458774:HVB458774 IBM458774:IEX458774 ILI458774:IOT458774 IVE458774:IYP458774 JFA458774:JIL458774 JOW458774:JSH458774 JYS458774:KCD458774 KIO458774:KLZ458774 KSK458774:KVV458774 LCG458774:LFR458774 LMC458774:LPN458774 LVY458774:LZJ458774 MFU458774:MJF458774 MPQ458774:MTB458774 MZM458774:NCX458774 NJI458774:NMT458774 NTE458774:NWP458774 ODA458774:OGL458774 OMW458774:OQH458774 OWS458774:PAD458774 PGO458774:PJZ458774 PQK458774:PTV458774 QAG458774:QDR458774 QKC458774:QNN458774 QTY458774:QXJ458774 RDU458774:RHF458774 RNQ458774:RRB458774 RXM458774:SAX458774 SHI458774:SKT458774 SRE458774:SUP458774 TBA458774:TEL458774 TKW458774:TOH458774 TUS458774:TYD458774 UEO458774:UHZ458774 UOK458774:URV458774 UYG458774:VBR458774 VIC458774:VLN458774 VRY458774:VVJ458774 WBU458774:WFF458774 WLQ458774:WPB458774 WVM458774:WYX458774 E524310:CP524310 JA524310:ML524310 SW524310:WH524310 ACS524310:AGD524310 AMO524310:APZ524310 AWK524310:AZV524310 BGG524310:BJR524310 BQC524310:BTN524310 BZY524310:CDJ524310 CJU524310:CNF524310 CTQ524310:CXB524310 DDM524310:DGX524310 DNI524310:DQT524310 DXE524310:EAP524310 EHA524310:EKL524310 EQW524310:EUH524310 FAS524310:FED524310 FKO524310:FNZ524310 FUK524310:FXV524310 GEG524310:GHR524310 GOC524310:GRN524310 GXY524310:HBJ524310 HHU524310:HLF524310 HRQ524310:HVB524310 IBM524310:IEX524310 ILI524310:IOT524310 IVE524310:IYP524310 JFA524310:JIL524310 JOW524310:JSH524310 JYS524310:KCD524310 KIO524310:KLZ524310 KSK524310:KVV524310 LCG524310:LFR524310 LMC524310:LPN524310 LVY524310:LZJ524310 MFU524310:MJF524310 MPQ524310:MTB524310 MZM524310:NCX524310 NJI524310:NMT524310 NTE524310:NWP524310 ODA524310:OGL524310 OMW524310:OQH524310 OWS524310:PAD524310 PGO524310:PJZ524310 PQK524310:PTV524310 QAG524310:QDR524310 QKC524310:QNN524310 QTY524310:QXJ524310 RDU524310:RHF524310 RNQ524310:RRB524310 RXM524310:SAX524310 SHI524310:SKT524310 SRE524310:SUP524310 TBA524310:TEL524310 TKW524310:TOH524310 TUS524310:TYD524310 UEO524310:UHZ524310 UOK524310:URV524310 UYG524310:VBR524310 VIC524310:VLN524310 VRY524310:VVJ524310 WBU524310:WFF524310 WLQ524310:WPB524310 WVM524310:WYX524310 E589846:CP589846 JA589846:ML589846 SW589846:WH589846 ACS589846:AGD589846 AMO589846:APZ589846 AWK589846:AZV589846 BGG589846:BJR589846 BQC589846:BTN589846 BZY589846:CDJ589846 CJU589846:CNF589846 CTQ589846:CXB589846 DDM589846:DGX589846 DNI589846:DQT589846 DXE589846:EAP589846 EHA589846:EKL589846 EQW589846:EUH589846 FAS589846:FED589846 FKO589846:FNZ589846 FUK589846:FXV589846 GEG589846:GHR589846 GOC589846:GRN589846 GXY589846:HBJ589846 HHU589846:HLF589846 HRQ589846:HVB589846 IBM589846:IEX589846 ILI589846:IOT589846 IVE589846:IYP589846 JFA589846:JIL589846 JOW589846:JSH589846 JYS589846:KCD589846 KIO589846:KLZ589846 KSK589846:KVV589846 LCG589846:LFR589846 LMC589846:LPN589846 LVY589846:LZJ589846 MFU589846:MJF589846 MPQ589846:MTB589846 MZM589846:NCX589846 NJI589846:NMT589846 NTE589846:NWP589846 ODA589846:OGL589846 OMW589846:OQH589846 OWS589846:PAD589846 PGO589846:PJZ589846 PQK589846:PTV589846 QAG589846:QDR589846 QKC589846:QNN589846 QTY589846:QXJ589846 RDU589846:RHF589846 RNQ589846:RRB589846 RXM589846:SAX589846 SHI589846:SKT589846 SRE589846:SUP589846 TBA589846:TEL589846 TKW589846:TOH589846 TUS589846:TYD589846 UEO589846:UHZ589846 UOK589846:URV589846 UYG589846:VBR589846 VIC589846:VLN589846 VRY589846:VVJ589846 WBU589846:WFF589846 WLQ589846:WPB589846 WVM589846:WYX589846 E655382:CP655382 JA655382:ML655382 SW655382:WH655382 ACS655382:AGD655382 AMO655382:APZ655382 AWK655382:AZV655382 BGG655382:BJR655382 BQC655382:BTN655382 BZY655382:CDJ655382 CJU655382:CNF655382 CTQ655382:CXB655382 DDM655382:DGX655382 DNI655382:DQT655382 DXE655382:EAP655382 EHA655382:EKL655382 EQW655382:EUH655382 FAS655382:FED655382 FKO655382:FNZ655382 FUK655382:FXV655382 GEG655382:GHR655382 GOC655382:GRN655382 GXY655382:HBJ655382 HHU655382:HLF655382 HRQ655382:HVB655382 IBM655382:IEX655382 ILI655382:IOT655382 IVE655382:IYP655382 JFA655382:JIL655382 JOW655382:JSH655382 JYS655382:KCD655382 KIO655382:KLZ655382 KSK655382:KVV655382 LCG655382:LFR655382 LMC655382:LPN655382 LVY655382:LZJ655382 MFU655382:MJF655382 MPQ655382:MTB655382 MZM655382:NCX655382 NJI655382:NMT655382 NTE655382:NWP655382 ODA655382:OGL655382 OMW655382:OQH655382 OWS655382:PAD655382 PGO655382:PJZ655382 PQK655382:PTV655382 QAG655382:QDR655382 QKC655382:QNN655382 QTY655382:QXJ655382 RDU655382:RHF655382 RNQ655382:RRB655382 RXM655382:SAX655382 SHI655382:SKT655382 SRE655382:SUP655382 TBA655382:TEL655382 TKW655382:TOH655382 TUS655382:TYD655382 UEO655382:UHZ655382 UOK655382:URV655382 UYG655382:VBR655382 VIC655382:VLN655382 VRY655382:VVJ655382 WBU655382:WFF655382 WLQ655382:WPB655382 WVM655382:WYX655382 E720918:CP720918 JA720918:ML720918 SW720918:WH720918 ACS720918:AGD720918 AMO720918:APZ720918 AWK720918:AZV720918 BGG720918:BJR720918 BQC720918:BTN720918 BZY720918:CDJ720918 CJU720918:CNF720918 CTQ720918:CXB720918 DDM720918:DGX720918 DNI720918:DQT720918 DXE720918:EAP720918 EHA720918:EKL720918 EQW720918:EUH720918 FAS720918:FED720918 FKO720918:FNZ720918 FUK720918:FXV720918 GEG720918:GHR720918 GOC720918:GRN720918 GXY720918:HBJ720918 HHU720918:HLF720918 HRQ720918:HVB720918 IBM720918:IEX720918 ILI720918:IOT720918 IVE720918:IYP720918 JFA720918:JIL720918 JOW720918:JSH720918 JYS720918:KCD720918 KIO720918:KLZ720918 KSK720918:KVV720918 LCG720918:LFR720918 LMC720918:LPN720918 LVY720918:LZJ720918 MFU720918:MJF720918 MPQ720918:MTB720918 MZM720918:NCX720918 NJI720918:NMT720918 NTE720918:NWP720918 ODA720918:OGL720918 OMW720918:OQH720918 OWS720918:PAD720918 PGO720918:PJZ720918 PQK720918:PTV720918 QAG720918:QDR720918 QKC720918:QNN720918 QTY720918:QXJ720918 RDU720918:RHF720918 RNQ720918:RRB720918 RXM720918:SAX720918 SHI720918:SKT720918 SRE720918:SUP720918 TBA720918:TEL720918 TKW720918:TOH720918 TUS720918:TYD720918 UEO720918:UHZ720918 UOK720918:URV720918 UYG720918:VBR720918 VIC720918:VLN720918 VRY720918:VVJ720918 WBU720918:WFF720918 WLQ720918:WPB720918 WVM720918:WYX720918 E786454:CP786454 JA786454:ML786454 SW786454:WH786454 ACS786454:AGD786454 AMO786454:APZ786454 AWK786454:AZV786454 BGG786454:BJR786454 BQC786454:BTN786454 BZY786454:CDJ786454 CJU786454:CNF786454 CTQ786454:CXB786454 DDM786454:DGX786454 DNI786454:DQT786454 DXE786454:EAP786454 EHA786454:EKL786454 EQW786454:EUH786454 FAS786454:FED786454 FKO786454:FNZ786454 FUK786454:FXV786454 GEG786454:GHR786454 GOC786454:GRN786454 GXY786454:HBJ786454 HHU786454:HLF786454 HRQ786454:HVB786454 IBM786454:IEX786454 ILI786454:IOT786454 IVE786454:IYP786454 JFA786454:JIL786454 JOW786454:JSH786454 JYS786454:KCD786454 KIO786454:KLZ786454 KSK786454:KVV786454 LCG786454:LFR786454 LMC786454:LPN786454 LVY786454:LZJ786454 MFU786454:MJF786454 MPQ786454:MTB786454 MZM786454:NCX786454 NJI786454:NMT786454 NTE786454:NWP786454 ODA786454:OGL786454 OMW786454:OQH786454 OWS786454:PAD786454 PGO786454:PJZ786454 PQK786454:PTV786454 QAG786454:QDR786454 QKC786454:QNN786454 QTY786454:QXJ786454 RDU786454:RHF786454 RNQ786454:RRB786454 RXM786454:SAX786454 SHI786454:SKT786454 SRE786454:SUP786454 TBA786454:TEL786454 TKW786454:TOH786454 TUS786454:TYD786454 UEO786454:UHZ786454 UOK786454:URV786454 UYG786454:VBR786454 VIC786454:VLN786454 VRY786454:VVJ786454 WBU786454:WFF786454 WLQ786454:WPB786454 WVM786454:WYX786454 E851990:CP851990 JA851990:ML851990 SW851990:WH851990 ACS851990:AGD851990 AMO851990:APZ851990 AWK851990:AZV851990 BGG851990:BJR851990 BQC851990:BTN851990 BZY851990:CDJ851990 CJU851990:CNF851990 CTQ851990:CXB851990 DDM851990:DGX851990 DNI851990:DQT851990 DXE851990:EAP851990 EHA851990:EKL851990 EQW851990:EUH851990 FAS851990:FED851990 FKO851990:FNZ851990 FUK851990:FXV851990 GEG851990:GHR851990 GOC851990:GRN851990 GXY851990:HBJ851990 HHU851990:HLF851990 HRQ851990:HVB851990 IBM851990:IEX851990 ILI851990:IOT851990 IVE851990:IYP851990 JFA851990:JIL851990 JOW851990:JSH851990 JYS851990:KCD851990 KIO851990:KLZ851990 KSK851990:KVV851990 LCG851990:LFR851990 LMC851990:LPN851990 LVY851990:LZJ851990 MFU851990:MJF851990 MPQ851990:MTB851990 MZM851990:NCX851990 NJI851990:NMT851990 NTE851990:NWP851990 ODA851990:OGL851990 OMW851990:OQH851990 OWS851990:PAD851990 PGO851990:PJZ851990 PQK851990:PTV851990 QAG851990:QDR851990 QKC851990:QNN851990 QTY851990:QXJ851990 RDU851990:RHF851990 RNQ851990:RRB851990 RXM851990:SAX851990 SHI851990:SKT851990 SRE851990:SUP851990 TBA851990:TEL851990 TKW851990:TOH851990 TUS851990:TYD851990 UEO851990:UHZ851990 UOK851990:URV851990 UYG851990:VBR851990 VIC851990:VLN851990 VRY851990:VVJ851990 WBU851990:WFF851990 WLQ851990:WPB851990 WVM851990:WYX851990 E917526:CP917526 JA917526:ML917526 SW917526:WH917526 ACS917526:AGD917526 AMO917526:APZ917526 AWK917526:AZV917526 BGG917526:BJR917526 BQC917526:BTN917526 BZY917526:CDJ917526 CJU917526:CNF917526 CTQ917526:CXB917526 DDM917526:DGX917526 DNI917526:DQT917526 DXE917526:EAP917526 EHA917526:EKL917526 EQW917526:EUH917526 FAS917526:FED917526 FKO917526:FNZ917526 FUK917526:FXV917526 GEG917526:GHR917526 GOC917526:GRN917526 GXY917526:HBJ917526 HHU917526:HLF917526 HRQ917526:HVB917526 IBM917526:IEX917526 ILI917526:IOT917526 IVE917526:IYP917526 JFA917526:JIL917526 JOW917526:JSH917526 JYS917526:KCD917526 KIO917526:KLZ917526 KSK917526:KVV917526 LCG917526:LFR917526 LMC917526:LPN917526 LVY917526:LZJ917526 MFU917526:MJF917526 MPQ917526:MTB917526 MZM917526:NCX917526 NJI917526:NMT917526 NTE917526:NWP917526 ODA917526:OGL917526 OMW917526:OQH917526 OWS917526:PAD917526 PGO917526:PJZ917526 PQK917526:PTV917526 QAG917526:QDR917526 QKC917526:QNN917526 QTY917526:QXJ917526 RDU917526:RHF917526 RNQ917526:RRB917526 RXM917526:SAX917526 SHI917526:SKT917526 SRE917526:SUP917526 TBA917526:TEL917526 TKW917526:TOH917526 TUS917526:TYD917526 UEO917526:UHZ917526 UOK917526:URV917526 UYG917526:VBR917526 VIC917526:VLN917526 VRY917526:VVJ917526 WBU917526:WFF917526 WLQ917526:WPB917526 WVM917526:WYX917526 E983062:CP983062 JA983062:ML983062 SW983062:WH983062 ACS983062:AGD983062 AMO983062:APZ983062 AWK983062:AZV983062 BGG983062:BJR983062 BQC983062:BTN983062 BZY983062:CDJ983062 CJU983062:CNF983062 CTQ983062:CXB983062 DDM983062:DGX983062 DNI983062:DQT983062 DXE983062:EAP983062 EHA983062:EKL983062 EQW983062:EUH983062 FAS983062:FED983062 FKO983062:FNZ983062 FUK983062:FXV983062 GEG983062:GHR983062 GOC983062:GRN983062 GXY983062:HBJ983062 HHU983062:HLF983062 HRQ983062:HVB983062 IBM983062:IEX983062 ILI983062:IOT983062 IVE983062:IYP983062 JFA983062:JIL983062 JOW983062:JSH983062 JYS983062:KCD983062 KIO983062:KLZ983062 KSK983062:KVV983062 LCG983062:LFR983062 LMC983062:LPN983062 LVY983062:LZJ983062 MFU983062:MJF983062 MPQ983062:MTB983062 MZM983062:NCX983062 NJI983062:NMT983062 NTE983062:NWP983062 ODA983062:OGL983062 OMW983062:OQH983062 OWS983062:PAD983062 PGO983062:PJZ983062 PQK983062:PTV983062 QAG983062:QDR983062 QKC983062:QNN983062 QTY983062:QXJ983062 RDU983062:RHF983062 RNQ983062:RRB983062 RXM983062:SAX983062 SHI983062:SKT983062 SRE983062:SUP983062 TBA983062:TEL983062 TKW983062:TOH983062 TUS983062:TYD983062 UEO983062:UHZ983062 UOK983062:URV983062 UYG983062:VBR983062 VIC983062:VLN983062 VRY983062:VVJ983062 WBU983062:WFF983062 WLQ983062:WPB983062 WVM983062:WYX983062 WLQ983071:WMR983071 JA25:JY25 SW25:TU25 ACS25:ADQ25 AMO25:ANM25 AWK25:AXI25 BGG25:BHE25 BQC25:BRA25 BZY25:CAW25 CJU25:CKS25 CTQ25:CUO25 DDM25:DEK25 DNI25:DOG25 DXE25:DYC25 EHA25:EHY25 EQW25:ERU25 FAS25:FBQ25 FKO25:FLM25 FUK25:FVI25 GEG25:GFE25 GOC25:GPA25 GXY25:GYW25 HHU25:HIS25 HRQ25:HSO25 IBM25:ICK25 ILI25:IMG25 IVE25:IWC25 JFA25:JFY25 JOW25:JPU25 JYS25:JZQ25 KIO25:KJM25 KSK25:KTI25 LCG25:LDE25 LMC25:LNA25 LVY25:LWW25 MFU25:MGS25 MPQ25:MQO25 MZM25:NAK25 NJI25:NKG25 NTE25:NUC25 ODA25:ODY25 OMW25:ONU25 OWS25:OXQ25 PGO25:PHM25 PQK25:PRI25 QAG25:QBE25 QKC25:QLA25 QTY25:QUW25 RDU25:RES25 RNQ25:ROO25 RXM25:RYK25 SHI25:SIG25 SRE25:SSC25 TBA25:TBY25 TKW25:TLU25 TUS25:TVQ25 UEO25:UFM25 UOK25:UPI25 UYG25:UZE25 VIC25:VJA25 VRY25:VSW25 WBU25:WCS25 WLQ25:WMO25 WVM25:WWK25 E65561:AC65561 JA65561:JY65561 SW65561:TU65561 ACS65561:ADQ65561 AMO65561:ANM65561 AWK65561:AXI65561 BGG65561:BHE65561 BQC65561:BRA65561 BZY65561:CAW65561 CJU65561:CKS65561 CTQ65561:CUO65561 DDM65561:DEK65561 DNI65561:DOG65561 DXE65561:DYC65561 EHA65561:EHY65561 EQW65561:ERU65561 FAS65561:FBQ65561 FKO65561:FLM65561 FUK65561:FVI65561 GEG65561:GFE65561 GOC65561:GPA65561 GXY65561:GYW65561 HHU65561:HIS65561 HRQ65561:HSO65561 IBM65561:ICK65561 ILI65561:IMG65561 IVE65561:IWC65561 JFA65561:JFY65561 JOW65561:JPU65561 JYS65561:JZQ65561 KIO65561:KJM65561 KSK65561:KTI65561 LCG65561:LDE65561 LMC65561:LNA65561 LVY65561:LWW65561 MFU65561:MGS65561 MPQ65561:MQO65561 MZM65561:NAK65561 NJI65561:NKG65561 NTE65561:NUC65561 ODA65561:ODY65561 OMW65561:ONU65561 OWS65561:OXQ65561 PGO65561:PHM65561 PQK65561:PRI65561 QAG65561:QBE65561 QKC65561:QLA65561 QTY65561:QUW65561 RDU65561:RES65561 RNQ65561:ROO65561 RXM65561:RYK65561 SHI65561:SIG65561 SRE65561:SSC65561 TBA65561:TBY65561 TKW65561:TLU65561 TUS65561:TVQ65561 UEO65561:UFM65561 UOK65561:UPI65561 UYG65561:UZE65561 VIC65561:VJA65561 VRY65561:VSW65561 WBU65561:WCS65561 WLQ65561:WMO65561 WVM65561:WWK65561 E131097:AC131097 JA131097:JY131097 SW131097:TU131097 ACS131097:ADQ131097 AMO131097:ANM131097 AWK131097:AXI131097 BGG131097:BHE131097 BQC131097:BRA131097 BZY131097:CAW131097 CJU131097:CKS131097 CTQ131097:CUO131097 DDM131097:DEK131097 DNI131097:DOG131097 DXE131097:DYC131097 EHA131097:EHY131097 EQW131097:ERU131097 FAS131097:FBQ131097 FKO131097:FLM131097 FUK131097:FVI131097 GEG131097:GFE131097 GOC131097:GPA131097 GXY131097:GYW131097 HHU131097:HIS131097 HRQ131097:HSO131097 IBM131097:ICK131097 ILI131097:IMG131097 IVE131097:IWC131097 JFA131097:JFY131097 JOW131097:JPU131097 JYS131097:JZQ131097 KIO131097:KJM131097 KSK131097:KTI131097 LCG131097:LDE131097 LMC131097:LNA131097 LVY131097:LWW131097 MFU131097:MGS131097 MPQ131097:MQO131097 MZM131097:NAK131097 NJI131097:NKG131097 NTE131097:NUC131097 ODA131097:ODY131097 OMW131097:ONU131097 OWS131097:OXQ131097 PGO131097:PHM131097 PQK131097:PRI131097 QAG131097:QBE131097 QKC131097:QLA131097 QTY131097:QUW131097 RDU131097:RES131097 RNQ131097:ROO131097 RXM131097:RYK131097 SHI131097:SIG131097 SRE131097:SSC131097 TBA131097:TBY131097 TKW131097:TLU131097 TUS131097:TVQ131097 UEO131097:UFM131097 UOK131097:UPI131097 UYG131097:UZE131097 VIC131097:VJA131097 VRY131097:VSW131097 WBU131097:WCS131097 WLQ131097:WMO131097 WVM131097:WWK131097 E196633:AC196633 JA196633:JY196633 SW196633:TU196633 ACS196633:ADQ196633 AMO196633:ANM196633 AWK196633:AXI196633 BGG196633:BHE196633 BQC196633:BRA196633 BZY196633:CAW196633 CJU196633:CKS196633 CTQ196633:CUO196633 DDM196633:DEK196633 DNI196633:DOG196633 DXE196633:DYC196633 EHA196633:EHY196633 EQW196633:ERU196633 FAS196633:FBQ196633 FKO196633:FLM196633 FUK196633:FVI196633 GEG196633:GFE196633 GOC196633:GPA196633 GXY196633:GYW196633 HHU196633:HIS196633 HRQ196633:HSO196633 IBM196633:ICK196633 ILI196633:IMG196633 IVE196633:IWC196633 JFA196633:JFY196633 JOW196633:JPU196633 JYS196633:JZQ196633 KIO196633:KJM196633 KSK196633:KTI196633 LCG196633:LDE196633 LMC196633:LNA196633 LVY196633:LWW196633 MFU196633:MGS196633 MPQ196633:MQO196633 MZM196633:NAK196633 NJI196633:NKG196633 NTE196633:NUC196633 ODA196633:ODY196633 OMW196633:ONU196633 OWS196633:OXQ196633 PGO196633:PHM196633 PQK196633:PRI196633 QAG196633:QBE196633 QKC196633:QLA196633 QTY196633:QUW196633 RDU196633:RES196633 RNQ196633:ROO196633 RXM196633:RYK196633 SHI196633:SIG196633 SRE196633:SSC196633 TBA196633:TBY196633 TKW196633:TLU196633 TUS196633:TVQ196633 UEO196633:UFM196633 UOK196633:UPI196633 UYG196633:UZE196633 VIC196633:VJA196633 VRY196633:VSW196633 WBU196633:WCS196633 WLQ196633:WMO196633 WVM196633:WWK196633 E262169:AC262169 JA262169:JY262169 SW262169:TU262169 ACS262169:ADQ262169 AMO262169:ANM262169 AWK262169:AXI262169 BGG262169:BHE262169 BQC262169:BRA262169 BZY262169:CAW262169 CJU262169:CKS262169 CTQ262169:CUO262169 DDM262169:DEK262169 DNI262169:DOG262169 DXE262169:DYC262169 EHA262169:EHY262169 EQW262169:ERU262169 FAS262169:FBQ262169 FKO262169:FLM262169 FUK262169:FVI262169 GEG262169:GFE262169 GOC262169:GPA262169 GXY262169:GYW262169 HHU262169:HIS262169 HRQ262169:HSO262169 IBM262169:ICK262169 ILI262169:IMG262169 IVE262169:IWC262169 JFA262169:JFY262169 JOW262169:JPU262169 JYS262169:JZQ262169 KIO262169:KJM262169 KSK262169:KTI262169 LCG262169:LDE262169 LMC262169:LNA262169 LVY262169:LWW262169 MFU262169:MGS262169 MPQ262169:MQO262169 MZM262169:NAK262169 NJI262169:NKG262169 NTE262169:NUC262169 ODA262169:ODY262169 OMW262169:ONU262169 OWS262169:OXQ262169 PGO262169:PHM262169 PQK262169:PRI262169 QAG262169:QBE262169 QKC262169:QLA262169 QTY262169:QUW262169 RDU262169:RES262169 RNQ262169:ROO262169 RXM262169:RYK262169 SHI262169:SIG262169 SRE262169:SSC262169 TBA262169:TBY262169 TKW262169:TLU262169 TUS262169:TVQ262169 UEO262169:UFM262169 UOK262169:UPI262169 UYG262169:UZE262169 VIC262169:VJA262169 VRY262169:VSW262169 WBU262169:WCS262169 WLQ262169:WMO262169 WVM262169:WWK262169 E327705:AC327705 JA327705:JY327705 SW327705:TU327705 ACS327705:ADQ327705 AMO327705:ANM327705 AWK327705:AXI327705 BGG327705:BHE327705 BQC327705:BRA327705 BZY327705:CAW327705 CJU327705:CKS327705 CTQ327705:CUO327705 DDM327705:DEK327705 DNI327705:DOG327705 DXE327705:DYC327705 EHA327705:EHY327705 EQW327705:ERU327705 FAS327705:FBQ327705 FKO327705:FLM327705 FUK327705:FVI327705 GEG327705:GFE327705 GOC327705:GPA327705 GXY327705:GYW327705 HHU327705:HIS327705 HRQ327705:HSO327705 IBM327705:ICK327705 ILI327705:IMG327705 IVE327705:IWC327705 JFA327705:JFY327705 JOW327705:JPU327705 JYS327705:JZQ327705 KIO327705:KJM327705 KSK327705:KTI327705 LCG327705:LDE327705 LMC327705:LNA327705 LVY327705:LWW327705 MFU327705:MGS327705 MPQ327705:MQO327705 MZM327705:NAK327705 NJI327705:NKG327705 NTE327705:NUC327705 ODA327705:ODY327705 OMW327705:ONU327705 OWS327705:OXQ327705 PGO327705:PHM327705 PQK327705:PRI327705 QAG327705:QBE327705 QKC327705:QLA327705 QTY327705:QUW327705 RDU327705:RES327705 RNQ327705:ROO327705 RXM327705:RYK327705 SHI327705:SIG327705 SRE327705:SSC327705 TBA327705:TBY327705 TKW327705:TLU327705 TUS327705:TVQ327705 UEO327705:UFM327705 UOK327705:UPI327705 UYG327705:UZE327705 VIC327705:VJA327705 VRY327705:VSW327705 WBU327705:WCS327705 WLQ327705:WMO327705 WVM327705:WWK327705 E393241:AC393241 JA393241:JY393241 SW393241:TU393241 ACS393241:ADQ393241 AMO393241:ANM393241 AWK393241:AXI393241 BGG393241:BHE393241 BQC393241:BRA393241 BZY393241:CAW393241 CJU393241:CKS393241 CTQ393241:CUO393241 DDM393241:DEK393241 DNI393241:DOG393241 DXE393241:DYC393241 EHA393241:EHY393241 EQW393241:ERU393241 FAS393241:FBQ393241 FKO393241:FLM393241 FUK393241:FVI393241 GEG393241:GFE393241 GOC393241:GPA393241 GXY393241:GYW393241 HHU393241:HIS393241 HRQ393241:HSO393241 IBM393241:ICK393241 ILI393241:IMG393241 IVE393241:IWC393241 JFA393241:JFY393241 JOW393241:JPU393241 JYS393241:JZQ393241 KIO393241:KJM393241 KSK393241:KTI393241 LCG393241:LDE393241 LMC393241:LNA393241 LVY393241:LWW393241 MFU393241:MGS393241 MPQ393241:MQO393241 MZM393241:NAK393241 NJI393241:NKG393241 NTE393241:NUC393241 ODA393241:ODY393241 OMW393241:ONU393241 OWS393241:OXQ393241 PGO393241:PHM393241 PQK393241:PRI393241 QAG393241:QBE393241 QKC393241:QLA393241 QTY393241:QUW393241 RDU393241:RES393241 RNQ393241:ROO393241 RXM393241:RYK393241 SHI393241:SIG393241 SRE393241:SSC393241 TBA393241:TBY393241 TKW393241:TLU393241 TUS393241:TVQ393241 UEO393241:UFM393241 UOK393241:UPI393241 UYG393241:UZE393241 VIC393241:VJA393241 VRY393241:VSW393241 WBU393241:WCS393241 WLQ393241:WMO393241 WVM393241:WWK393241 E458777:AC458777 JA458777:JY458777 SW458777:TU458777 ACS458777:ADQ458777 AMO458777:ANM458777 AWK458777:AXI458777 BGG458777:BHE458777 BQC458777:BRA458777 BZY458777:CAW458777 CJU458777:CKS458777 CTQ458777:CUO458777 DDM458777:DEK458777 DNI458777:DOG458777 DXE458777:DYC458777 EHA458777:EHY458777 EQW458777:ERU458777 FAS458777:FBQ458777 FKO458777:FLM458777 FUK458777:FVI458777 GEG458777:GFE458777 GOC458777:GPA458777 GXY458777:GYW458777 HHU458777:HIS458777 HRQ458777:HSO458777 IBM458777:ICK458777 ILI458777:IMG458777 IVE458777:IWC458777 JFA458777:JFY458777 JOW458777:JPU458777 JYS458777:JZQ458777 KIO458777:KJM458777 KSK458777:KTI458777 LCG458777:LDE458777 LMC458777:LNA458777 LVY458777:LWW458777 MFU458777:MGS458777 MPQ458777:MQO458777 MZM458777:NAK458777 NJI458777:NKG458777 NTE458777:NUC458777 ODA458777:ODY458777 OMW458777:ONU458777 OWS458777:OXQ458777 PGO458777:PHM458777 PQK458777:PRI458777 QAG458777:QBE458777 QKC458777:QLA458777 QTY458777:QUW458777 RDU458777:RES458777 RNQ458777:ROO458777 RXM458777:RYK458777 SHI458777:SIG458777 SRE458777:SSC458777 TBA458777:TBY458777 TKW458777:TLU458777 TUS458777:TVQ458777 UEO458777:UFM458777 UOK458777:UPI458777 UYG458777:UZE458777 VIC458777:VJA458777 VRY458777:VSW458777 WBU458777:WCS458777 WLQ458777:WMO458777 WVM458777:WWK458777 E524313:AC524313 JA524313:JY524313 SW524313:TU524313 ACS524313:ADQ524313 AMO524313:ANM524313 AWK524313:AXI524313 BGG524313:BHE524313 BQC524313:BRA524313 BZY524313:CAW524313 CJU524313:CKS524313 CTQ524313:CUO524313 DDM524313:DEK524313 DNI524313:DOG524313 DXE524313:DYC524313 EHA524313:EHY524313 EQW524313:ERU524313 FAS524313:FBQ524313 FKO524313:FLM524313 FUK524313:FVI524313 GEG524313:GFE524313 GOC524313:GPA524313 GXY524313:GYW524313 HHU524313:HIS524313 HRQ524313:HSO524313 IBM524313:ICK524313 ILI524313:IMG524313 IVE524313:IWC524313 JFA524313:JFY524313 JOW524313:JPU524313 JYS524313:JZQ524313 KIO524313:KJM524313 KSK524313:KTI524313 LCG524313:LDE524313 LMC524313:LNA524313 LVY524313:LWW524313 MFU524313:MGS524313 MPQ524313:MQO524313 MZM524313:NAK524313 NJI524313:NKG524313 NTE524313:NUC524313 ODA524313:ODY524313 OMW524313:ONU524313 OWS524313:OXQ524313 PGO524313:PHM524313 PQK524313:PRI524313 QAG524313:QBE524313 QKC524313:QLA524313 QTY524313:QUW524313 RDU524313:RES524313 RNQ524313:ROO524313 RXM524313:RYK524313 SHI524313:SIG524313 SRE524313:SSC524313 TBA524313:TBY524313 TKW524313:TLU524313 TUS524313:TVQ524313 UEO524313:UFM524313 UOK524313:UPI524313 UYG524313:UZE524313 VIC524313:VJA524313 VRY524313:VSW524313 WBU524313:WCS524313 WLQ524313:WMO524313 WVM524313:WWK524313 E589849:AC589849 JA589849:JY589849 SW589849:TU589849 ACS589849:ADQ589849 AMO589849:ANM589849 AWK589849:AXI589849 BGG589849:BHE589849 BQC589849:BRA589849 BZY589849:CAW589849 CJU589849:CKS589849 CTQ589849:CUO589849 DDM589849:DEK589849 DNI589849:DOG589849 DXE589849:DYC589849 EHA589849:EHY589849 EQW589849:ERU589849 FAS589849:FBQ589849 FKO589849:FLM589849 FUK589849:FVI589849 GEG589849:GFE589849 GOC589849:GPA589849 GXY589849:GYW589849 HHU589849:HIS589849 HRQ589849:HSO589849 IBM589849:ICK589849 ILI589849:IMG589849 IVE589849:IWC589849 JFA589849:JFY589849 JOW589849:JPU589849 JYS589849:JZQ589849 KIO589849:KJM589849 KSK589849:KTI589849 LCG589849:LDE589849 LMC589849:LNA589849 LVY589849:LWW589849 MFU589849:MGS589849 MPQ589849:MQO589849 MZM589849:NAK589849 NJI589849:NKG589849 NTE589849:NUC589849 ODA589849:ODY589849 OMW589849:ONU589849 OWS589849:OXQ589849 PGO589849:PHM589849 PQK589849:PRI589849 QAG589849:QBE589849 QKC589849:QLA589849 QTY589849:QUW589849 RDU589849:RES589849 RNQ589849:ROO589849 RXM589849:RYK589849 SHI589849:SIG589849 SRE589849:SSC589849 TBA589849:TBY589849 TKW589849:TLU589849 TUS589849:TVQ589849 UEO589849:UFM589849 UOK589849:UPI589849 UYG589849:UZE589849 VIC589849:VJA589849 VRY589849:VSW589849 WBU589849:WCS589849 WLQ589849:WMO589849 WVM589849:WWK589849 E655385:AC655385 JA655385:JY655385 SW655385:TU655385 ACS655385:ADQ655385 AMO655385:ANM655385 AWK655385:AXI655385 BGG655385:BHE655385 BQC655385:BRA655385 BZY655385:CAW655385 CJU655385:CKS655385 CTQ655385:CUO655385 DDM655385:DEK655385 DNI655385:DOG655385 DXE655385:DYC655385 EHA655385:EHY655385 EQW655385:ERU655385 FAS655385:FBQ655385 FKO655385:FLM655385 FUK655385:FVI655385 GEG655385:GFE655385 GOC655385:GPA655385 GXY655385:GYW655385 HHU655385:HIS655385 HRQ655385:HSO655385 IBM655385:ICK655385 ILI655385:IMG655385 IVE655385:IWC655385 JFA655385:JFY655385 JOW655385:JPU655385 JYS655385:JZQ655385 KIO655385:KJM655385 KSK655385:KTI655385 LCG655385:LDE655385 LMC655385:LNA655385 LVY655385:LWW655385 MFU655385:MGS655385 MPQ655385:MQO655385 MZM655385:NAK655385 NJI655385:NKG655385 NTE655385:NUC655385 ODA655385:ODY655385 OMW655385:ONU655385 OWS655385:OXQ655385 PGO655385:PHM655385 PQK655385:PRI655385 QAG655385:QBE655385 QKC655385:QLA655385 QTY655385:QUW655385 RDU655385:RES655385 RNQ655385:ROO655385 RXM655385:RYK655385 SHI655385:SIG655385 SRE655385:SSC655385 TBA655385:TBY655385 TKW655385:TLU655385 TUS655385:TVQ655385 UEO655385:UFM655385 UOK655385:UPI655385 UYG655385:UZE655385 VIC655385:VJA655385 VRY655385:VSW655385 WBU655385:WCS655385 WLQ655385:WMO655385 WVM655385:WWK655385 E720921:AC720921 JA720921:JY720921 SW720921:TU720921 ACS720921:ADQ720921 AMO720921:ANM720921 AWK720921:AXI720921 BGG720921:BHE720921 BQC720921:BRA720921 BZY720921:CAW720921 CJU720921:CKS720921 CTQ720921:CUO720921 DDM720921:DEK720921 DNI720921:DOG720921 DXE720921:DYC720921 EHA720921:EHY720921 EQW720921:ERU720921 FAS720921:FBQ720921 FKO720921:FLM720921 FUK720921:FVI720921 GEG720921:GFE720921 GOC720921:GPA720921 GXY720921:GYW720921 HHU720921:HIS720921 HRQ720921:HSO720921 IBM720921:ICK720921 ILI720921:IMG720921 IVE720921:IWC720921 JFA720921:JFY720921 JOW720921:JPU720921 JYS720921:JZQ720921 KIO720921:KJM720921 KSK720921:KTI720921 LCG720921:LDE720921 LMC720921:LNA720921 LVY720921:LWW720921 MFU720921:MGS720921 MPQ720921:MQO720921 MZM720921:NAK720921 NJI720921:NKG720921 NTE720921:NUC720921 ODA720921:ODY720921 OMW720921:ONU720921 OWS720921:OXQ720921 PGO720921:PHM720921 PQK720921:PRI720921 QAG720921:QBE720921 QKC720921:QLA720921 QTY720921:QUW720921 RDU720921:RES720921 RNQ720921:ROO720921 RXM720921:RYK720921 SHI720921:SIG720921 SRE720921:SSC720921 TBA720921:TBY720921 TKW720921:TLU720921 TUS720921:TVQ720921 UEO720921:UFM720921 UOK720921:UPI720921 UYG720921:UZE720921 VIC720921:VJA720921 VRY720921:VSW720921 WBU720921:WCS720921 WLQ720921:WMO720921 WVM720921:WWK720921 E786457:AC786457 JA786457:JY786457 SW786457:TU786457 ACS786457:ADQ786457 AMO786457:ANM786457 AWK786457:AXI786457 BGG786457:BHE786457 BQC786457:BRA786457 BZY786457:CAW786457 CJU786457:CKS786457 CTQ786457:CUO786457 DDM786457:DEK786457 DNI786457:DOG786457 DXE786457:DYC786457 EHA786457:EHY786457 EQW786457:ERU786457 FAS786457:FBQ786457 FKO786457:FLM786457 FUK786457:FVI786457 GEG786457:GFE786457 GOC786457:GPA786457 GXY786457:GYW786457 HHU786457:HIS786457 HRQ786457:HSO786457 IBM786457:ICK786457 ILI786457:IMG786457 IVE786457:IWC786457 JFA786457:JFY786457 JOW786457:JPU786457 JYS786457:JZQ786457 KIO786457:KJM786457 KSK786457:KTI786457 LCG786457:LDE786457 LMC786457:LNA786457 LVY786457:LWW786457 MFU786457:MGS786457 MPQ786457:MQO786457 MZM786457:NAK786457 NJI786457:NKG786457 NTE786457:NUC786457 ODA786457:ODY786457 OMW786457:ONU786457 OWS786457:OXQ786457 PGO786457:PHM786457 PQK786457:PRI786457 QAG786457:QBE786457 QKC786457:QLA786457 QTY786457:QUW786457 RDU786457:RES786457 RNQ786457:ROO786457 RXM786457:RYK786457 SHI786457:SIG786457 SRE786457:SSC786457 TBA786457:TBY786457 TKW786457:TLU786457 TUS786457:TVQ786457 UEO786457:UFM786457 UOK786457:UPI786457 UYG786457:UZE786457 VIC786457:VJA786457 VRY786457:VSW786457 WBU786457:WCS786457 WLQ786457:WMO786457 WVM786457:WWK786457 E851993:AC851993 JA851993:JY851993 SW851993:TU851993 ACS851993:ADQ851993 AMO851993:ANM851993 AWK851993:AXI851993 BGG851993:BHE851993 BQC851993:BRA851993 BZY851993:CAW851993 CJU851993:CKS851993 CTQ851993:CUO851993 DDM851993:DEK851993 DNI851993:DOG851993 DXE851993:DYC851993 EHA851993:EHY851993 EQW851993:ERU851993 FAS851993:FBQ851993 FKO851993:FLM851993 FUK851993:FVI851993 GEG851993:GFE851993 GOC851993:GPA851993 GXY851993:GYW851993 HHU851993:HIS851993 HRQ851993:HSO851993 IBM851993:ICK851993 ILI851993:IMG851993 IVE851993:IWC851993 JFA851993:JFY851993 JOW851993:JPU851993 JYS851993:JZQ851993 KIO851993:KJM851993 KSK851993:KTI851993 LCG851993:LDE851993 LMC851993:LNA851993 LVY851993:LWW851993 MFU851993:MGS851993 MPQ851993:MQO851993 MZM851993:NAK851993 NJI851993:NKG851993 NTE851993:NUC851993 ODA851993:ODY851993 OMW851993:ONU851993 OWS851993:OXQ851993 PGO851993:PHM851993 PQK851993:PRI851993 QAG851993:QBE851993 QKC851993:QLA851993 QTY851993:QUW851993 RDU851993:RES851993 RNQ851993:ROO851993 RXM851993:RYK851993 SHI851993:SIG851993 SRE851993:SSC851993 TBA851993:TBY851993 TKW851993:TLU851993 TUS851993:TVQ851993 UEO851993:UFM851993 UOK851993:UPI851993 UYG851993:UZE851993 VIC851993:VJA851993 VRY851993:VSW851993 WBU851993:WCS851993 WLQ851993:WMO851993 WVM851993:WWK851993 E917529:AC917529 JA917529:JY917529 SW917529:TU917529 ACS917529:ADQ917529 AMO917529:ANM917529 AWK917529:AXI917529 BGG917529:BHE917529 BQC917529:BRA917529 BZY917529:CAW917529 CJU917529:CKS917529 CTQ917529:CUO917529 DDM917529:DEK917529 DNI917529:DOG917529 DXE917529:DYC917529 EHA917529:EHY917529 EQW917529:ERU917529 FAS917529:FBQ917529 FKO917529:FLM917529 FUK917529:FVI917529 GEG917529:GFE917529 GOC917529:GPA917529 GXY917529:GYW917529 HHU917529:HIS917529 HRQ917529:HSO917529 IBM917529:ICK917529 ILI917529:IMG917529 IVE917529:IWC917529 JFA917529:JFY917529 JOW917529:JPU917529 JYS917529:JZQ917529 KIO917529:KJM917529 KSK917529:KTI917529 LCG917529:LDE917529 LMC917529:LNA917529 LVY917529:LWW917529 MFU917529:MGS917529 MPQ917529:MQO917529 MZM917529:NAK917529 NJI917529:NKG917529 NTE917529:NUC917529 ODA917529:ODY917529 OMW917529:ONU917529 OWS917529:OXQ917529 PGO917529:PHM917529 PQK917529:PRI917529 QAG917529:QBE917529 QKC917529:QLA917529 QTY917529:QUW917529 RDU917529:RES917529 RNQ917529:ROO917529 RXM917529:RYK917529 SHI917529:SIG917529 SRE917529:SSC917529 TBA917529:TBY917529 TKW917529:TLU917529 TUS917529:TVQ917529 UEO917529:UFM917529 UOK917529:UPI917529 UYG917529:UZE917529 VIC917529:VJA917529 VRY917529:VSW917529 WBU917529:WCS917529 WLQ917529:WMO917529 WVM917529:WWK917529 E983065:AC983065 JA983065:JY983065 SW983065:TU983065 ACS983065:ADQ983065 AMO983065:ANM983065 AWK983065:AXI983065 BGG983065:BHE983065 BQC983065:BRA983065 BZY983065:CAW983065 CJU983065:CKS983065 CTQ983065:CUO983065 DDM983065:DEK983065 DNI983065:DOG983065 DXE983065:DYC983065 EHA983065:EHY983065 EQW983065:ERU983065 FAS983065:FBQ983065 FKO983065:FLM983065 FUK983065:FVI983065 GEG983065:GFE983065 GOC983065:GPA983065 GXY983065:GYW983065 HHU983065:HIS983065 HRQ983065:HSO983065 IBM983065:ICK983065 ILI983065:IMG983065 IVE983065:IWC983065 JFA983065:JFY983065 JOW983065:JPU983065 JYS983065:JZQ983065 KIO983065:KJM983065 KSK983065:KTI983065 LCG983065:LDE983065 LMC983065:LNA983065 LVY983065:LWW983065 MFU983065:MGS983065 MPQ983065:MQO983065 MZM983065:NAK983065 NJI983065:NKG983065 NTE983065:NUC983065 ODA983065:ODY983065 OMW983065:ONU983065 OWS983065:OXQ983065 PGO983065:PHM983065 PQK983065:PRI983065 QAG983065:QBE983065 QKC983065:QLA983065 QTY983065:QUW983065 RDU983065:RES983065 RNQ983065:ROO983065 RXM983065:RYK983065 SHI983065:SIG983065 SRE983065:SSC983065 TBA983065:TBY983065 TKW983065:TLU983065 TUS983065:TVQ983065 UEO983065:UFM983065 UOK983065:UPI983065 UYG983065:UZE983065 VIC983065:VJA983065 VRY983065:VSW983065 WBU983065:WCS983065 WLQ983065:WMO983065 WVM983065:WWK983065 WVM983071:WWN983071 JA31:KB31 SW31:TX31 ACS31:ADT31 AMO31:ANP31 AWK31:AXL31 BGG31:BHH31 BQC31:BRD31 BZY31:CAZ31 CJU31:CKV31 CTQ31:CUR31 DDM31:DEN31 DNI31:DOJ31 DXE31:DYF31 EHA31:EIB31 EQW31:ERX31 FAS31:FBT31 FKO31:FLP31 FUK31:FVL31 GEG31:GFH31 GOC31:GPD31 GXY31:GYZ31 HHU31:HIV31 HRQ31:HSR31 IBM31:ICN31 ILI31:IMJ31 IVE31:IWF31 JFA31:JGB31 JOW31:JPX31 JYS31:JZT31 KIO31:KJP31 KSK31:KTL31 LCG31:LDH31 LMC31:LND31 LVY31:LWZ31 MFU31:MGV31 MPQ31:MQR31 MZM31:NAN31 NJI31:NKJ31 NTE31:NUF31 ODA31:OEB31 OMW31:ONX31 OWS31:OXT31 PGO31:PHP31 PQK31:PRL31 QAG31:QBH31 QKC31:QLD31 QTY31:QUZ31 RDU31:REV31 RNQ31:ROR31 RXM31:RYN31 SHI31:SIJ31 SRE31:SSF31 TBA31:TCB31 TKW31:TLX31 TUS31:TVT31 UEO31:UFP31 UOK31:UPL31 UYG31:UZH31 VIC31:VJD31 VRY31:VSZ31 WBU31:WCV31 WLQ31:WMR31 WVM31:WWN31 E65567:AF65567 JA65567:KB65567 SW65567:TX65567 ACS65567:ADT65567 AMO65567:ANP65567 AWK65567:AXL65567 BGG65567:BHH65567 BQC65567:BRD65567 BZY65567:CAZ65567 CJU65567:CKV65567 CTQ65567:CUR65567 DDM65567:DEN65567 DNI65567:DOJ65567 DXE65567:DYF65567 EHA65567:EIB65567 EQW65567:ERX65567 FAS65567:FBT65567 FKO65567:FLP65567 FUK65567:FVL65567 GEG65567:GFH65567 GOC65567:GPD65567 GXY65567:GYZ65567 HHU65567:HIV65567 HRQ65567:HSR65567 IBM65567:ICN65567 ILI65567:IMJ65567 IVE65567:IWF65567 JFA65567:JGB65567 JOW65567:JPX65567 JYS65567:JZT65567 KIO65567:KJP65567 KSK65567:KTL65567 LCG65567:LDH65567 LMC65567:LND65567 LVY65567:LWZ65567 MFU65567:MGV65567 MPQ65567:MQR65567 MZM65567:NAN65567 NJI65567:NKJ65567 NTE65567:NUF65567 ODA65567:OEB65567 OMW65567:ONX65567 OWS65567:OXT65567 PGO65567:PHP65567 PQK65567:PRL65567 QAG65567:QBH65567 QKC65567:QLD65567 QTY65567:QUZ65567 RDU65567:REV65567 RNQ65567:ROR65567 RXM65567:RYN65567 SHI65567:SIJ65567 SRE65567:SSF65567 TBA65567:TCB65567 TKW65567:TLX65567 TUS65567:TVT65567 UEO65567:UFP65567 UOK65567:UPL65567 UYG65567:UZH65567 VIC65567:VJD65567 VRY65567:VSZ65567 WBU65567:WCV65567 WLQ65567:WMR65567 WVM65567:WWN65567 E131103:AF131103 JA131103:KB131103 SW131103:TX131103 ACS131103:ADT131103 AMO131103:ANP131103 AWK131103:AXL131103 BGG131103:BHH131103 BQC131103:BRD131103 BZY131103:CAZ131103 CJU131103:CKV131103 CTQ131103:CUR131103 DDM131103:DEN131103 DNI131103:DOJ131103 DXE131103:DYF131103 EHA131103:EIB131103 EQW131103:ERX131103 FAS131103:FBT131103 FKO131103:FLP131103 FUK131103:FVL131103 GEG131103:GFH131103 GOC131103:GPD131103 GXY131103:GYZ131103 HHU131103:HIV131103 HRQ131103:HSR131103 IBM131103:ICN131103 ILI131103:IMJ131103 IVE131103:IWF131103 JFA131103:JGB131103 JOW131103:JPX131103 JYS131103:JZT131103 KIO131103:KJP131103 KSK131103:KTL131103 LCG131103:LDH131103 LMC131103:LND131103 LVY131103:LWZ131103 MFU131103:MGV131103 MPQ131103:MQR131103 MZM131103:NAN131103 NJI131103:NKJ131103 NTE131103:NUF131103 ODA131103:OEB131103 OMW131103:ONX131103 OWS131103:OXT131103 PGO131103:PHP131103 PQK131103:PRL131103 QAG131103:QBH131103 QKC131103:QLD131103 QTY131103:QUZ131103 RDU131103:REV131103 RNQ131103:ROR131103 RXM131103:RYN131103 SHI131103:SIJ131103 SRE131103:SSF131103 TBA131103:TCB131103 TKW131103:TLX131103 TUS131103:TVT131103 UEO131103:UFP131103 UOK131103:UPL131103 UYG131103:UZH131103 VIC131103:VJD131103 VRY131103:VSZ131103 WBU131103:WCV131103 WLQ131103:WMR131103 WVM131103:WWN131103 E196639:AF196639 JA196639:KB196639 SW196639:TX196639 ACS196639:ADT196639 AMO196639:ANP196639 AWK196639:AXL196639 BGG196639:BHH196639 BQC196639:BRD196639 BZY196639:CAZ196639 CJU196639:CKV196639 CTQ196639:CUR196639 DDM196639:DEN196639 DNI196639:DOJ196639 DXE196639:DYF196639 EHA196639:EIB196639 EQW196639:ERX196639 FAS196639:FBT196639 FKO196639:FLP196639 FUK196639:FVL196639 GEG196639:GFH196639 GOC196639:GPD196639 GXY196639:GYZ196639 HHU196639:HIV196639 HRQ196639:HSR196639 IBM196639:ICN196639 ILI196639:IMJ196639 IVE196639:IWF196639 JFA196639:JGB196639 JOW196639:JPX196639 JYS196639:JZT196639 KIO196639:KJP196639 KSK196639:KTL196639 LCG196639:LDH196639 LMC196639:LND196639 LVY196639:LWZ196639 MFU196639:MGV196639 MPQ196639:MQR196639 MZM196639:NAN196639 NJI196639:NKJ196639 NTE196639:NUF196639 ODA196639:OEB196639 OMW196639:ONX196639 OWS196639:OXT196639 PGO196639:PHP196639 PQK196639:PRL196639 QAG196639:QBH196639 QKC196639:QLD196639 QTY196639:QUZ196639 RDU196639:REV196639 RNQ196639:ROR196639 RXM196639:RYN196639 SHI196639:SIJ196639 SRE196639:SSF196639 TBA196639:TCB196639 TKW196639:TLX196639 TUS196639:TVT196639 UEO196639:UFP196639 UOK196639:UPL196639 UYG196639:UZH196639 VIC196639:VJD196639 VRY196639:VSZ196639 WBU196639:WCV196639 WLQ196639:WMR196639 WVM196639:WWN196639 E262175:AF262175 JA262175:KB262175 SW262175:TX262175 ACS262175:ADT262175 AMO262175:ANP262175 AWK262175:AXL262175 BGG262175:BHH262175 BQC262175:BRD262175 BZY262175:CAZ262175 CJU262175:CKV262175 CTQ262175:CUR262175 DDM262175:DEN262175 DNI262175:DOJ262175 DXE262175:DYF262175 EHA262175:EIB262175 EQW262175:ERX262175 FAS262175:FBT262175 FKO262175:FLP262175 FUK262175:FVL262175 GEG262175:GFH262175 GOC262175:GPD262175 GXY262175:GYZ262175 HHU262175:HIV262175 HRQ262175:HSR262175 IBM262175:ICN262175 ILI262175:IMJ262175 IVE262175:IWF262175 JFA262175:JGB262175 JOW262175:JPX262175 JYS262175:JZT262175 KIO262175:KJP262175 KSK262175:KTL262175 LCG262175:LDH262175 LMC262175:LND262175 LVY262175:LWZ262175 MFU262175:MGV262175 MPQ262175:MQR262175 MZM262175:NAN262175 NJI262175:NKJ262175 NTE262175:NUF262175 ODA262175:OEB262175 OMW262175:ONX262175 OWS262175:OXT262175 PGO262175:PHP262175 PQK262175:PRL262175 QAG262175:QBH262175 QKC262175:QLD262175 QTY262175:QUZ262175 RDU262175:REV262175 RNQ262175:ROR262175 RXM262175:RYN262175 SHI262175:SIJ262175 SRE262175:SSF262175 TBA262175:TCB262175 TKW262175:TLX262175 TUS262175:TVT262175 UEO262175:UFP262175 UOK262175:UPL262175 UYG262175:UZH262175 VIC262175:VJD262175 VRY262175:VSZ262175 WBU262175:WCV262175 WLQ262175:WMR262175 WVM262175:WWN262175 E327711:AF327711 JA327711:KB327711 SW327711:TX327711 ACS327711:ADT327711 AMO327711:ANP327711 AWK327711:AXL327711 BGG327711:BHH327711 BQC327711:BRD327711 BZY327711:CAZ327711 CJU327711:CKV327711 CTQ327711:CUR327711 DDM327711:DEN327711 DNI327711:DOJ327711 DXE327711:DYF327711 EHA327711:EIB327711 EQW327711:ERX327711 FAS327711:FBT327711 FKO327711:FLP327711 FUK327711:FVL327711 GEG327711:GFH327711 GOC327711:GPD327711 GXY327711:GYZ327711 HHU327711:HIV327711 HRQ327711:HSR327711 IBM327711:ICN327711 ILI327711:IMJ327711 IVE327711:IWF327711 JFA327711:JGB327711 JOW327711:JPX327711 JYS327711:JZT327711 KIO327711:KJP327711 KSK327711:KTL327711 LCG327711:LDH327711 LMC327711:LND327711 LVY327711:LWZ327711 MFU327711:MGV327711 MPQ327711:MQR327711 MZM327711:NAN327711 NJI327711:NKJ327711 NTE327711:NUF327711 ODA327711:OEB327711 OMW327711:ONX327711 OWS327711:OXT327711 PGO327711:PHP327711 PQK327711:PRL327711 QAG327711:QBH327711 QKC327711:QLD327711 QTY327711:QUZ327711 RDU327711:REV327711 RNQ327711:ROR327711 RXM327711:RYN327711 SHI327711:SIJ327711 SRE327711:SSF327711 TBA327711:TCB327711 TKW327711:TLX327711 TUS327711:TVT327711 UEO327711:UFP327711 UOK327711:UPL327711 UYG327711:UZH327711 VIC327711:VJD327711 VRY327711:VSZ327711 WBU327711:WCV327711 WLQ327711:WMR327711 WVM327711:WWN327711 E393247:AF393247 JA393247:KB393247 SW393247:TX393247 ACS393247:ADT393247 AMO393247:ANP393247 AWK393247:AXL393247 BGG393247:BHH393247 BQC393247:BRD393247 BZY393247:CAZ393247 CJU393247:CKV393247 CTQ393247:CUR393247 DDM393247:DEN393247 DNI393247:DOJ393247 DXE393247:DYF393247 EHA393247:EIB393247 EQW393247:ERX393247 FAS393247:FBT393247 FKO393247:FLP393247 FUK393247:FVL393247 GEG393247:GFH393247 GOC393247:GPD393247 GXY393247:GYZ393247 HHU393247:HIV393247 HRQ393247:HSR393247 IBM393247:ICN393247 ILI393247:IMJ393247 IVE393247:IWF393247 JFA393247:JGB393247 JOW393247:JPX393247 JYS393247:JZT393247 KIO393247:KJP393247 KSK393247:KTL393247 LCG393247:LDH393247 LMC393247:LND393247 LVY393247:LWZ393247 MFU393247:MGV393247 MPQ393247:MQR393247 MZM393247:NAN393247 NJI393247:NKJ393247 NTE393247:NUF393247 ODA393247:OEB393247 OMW393247:ONX393247 OWS393247:OXT393247 PGO393247:PHP393247 PQK393247:PRL393247 QAG393247:QBH393247 QKC393247:QLD393247 QTY393247:QUZ393247 RDU393247:REV393247 RNQ393247:ROR393247 RXM393247:RYN393247 SHI393247:SIJ393247 SRE393247:SSF393247 TBA393247:TCB393247 TKW393247:TLX393247 TUS393247:TVT393247 UEO393247:UFP393247 UOK393247:UPL393247 UYG393247:UZH393247 VIC393247:VJD393247 VRY393247:VSZ393247 WBU393247:WCV393247 WLQ393247:WMR393247 WVM393247:WWN393247 E458783:AF458783 JA458783:KB458783 SW458783:TX458783 ACS458783:ADT458783 AMO458783:ANP458783 AWK458783:AXL458783 BGG458783:BHH458783 BQC458783:BRD458783 BZY458783:CAZ458783 CJU458783:CKV458783 CTQ458783:CUR458783 DDM458783:DEN458783 DNI458783:DOJ458783 DXE458783:DYF458783 EHA458783:EIB458783 EQW458783:ERX458783 FAS458783:FBT458783 FKO458783:FLP458783 FUK458783:FVL458783 GEG458783:GFH458783 GOC458783:GPD458783 GXY458783:GYZ458783 HHU458783:HIV458783 HRQ458783:HSR458783 IBM458783:ICN458783 ILI458783:IMJ458783 IVE458783:IWF458783 JFA458783:JGB458783 JOW458783:JPX458783 JYS458783:JZT458783 KIO458783:KJP458783 KSK458783:KTL458783 LCG458783:LDH458783 LMC458783:LND458783 LVY458783:LWZ458783 MFU458783:MGV458783 MPQ458783:MQR458783 MZM458783:NAN458783 NJI458783:NKJ458783 NTE458783:NUF458783 ODA458783:OEB458783 OMW458783:ONX458783 OWS458783:OXT458783 PGO458783:PHP458783 PQK458783:PRL458783 QAG458783:QBH458783 QKC458783:QLD458783 QTY458783:QUZ458783 RDU458783:REV458783 RNQ458783:ROR458783 RXM458783:RYN458783 SHI458783:SIJ458783 SRE458783:SSF458783 TBA458783:TCB458783 TKW458783:TLX458783 TUS458783:TVT458783 UEO458783:UFP458783 UOK458783:UPL458783 UYG458783:UZH458783 VIC458783:VJD458783 VRY458783:VSZ458783 WBU458783:WCV458783 WLQ458783:WMR458783 WVM458783:WWN458783 E524319:AF524319 JA524319:KB524319 SW524319:TX524319 ACS524319:ADT524319 AMO524319:ANP524319 AWK524319:AXL524319 BGG524319:BHH524319 BQC524319:BRD524319 BZY524319:CAZ524319 CJU524319:CKV524319 CTQ524319:CUR524319 DDM524319:DEN524319 DNI524319:DOJ524319 DXE524319:DYF524319 EHA524319:EIB524319 EQW524319:ERX524319 FAS524319:FBT524319 FKO524319:FLP524319 FUK524319:FVL524319 GEG524319:GFH524319 GOC524319:GPD524319 GXY524319:GYZ524319 HHU524319:HIV524319 HRQ524319:HSR524319 IBM524319:ICN524319 ILI524319:IMJ524319 IVE524319:IWF524319 JFA524319:JGB524319 JOW524319:JPX524319 JYS524319:JZT524319 KIO524319:KJP524319 KSK524319:KTL524319 LCG524319:LDH524319 LMC524319:LND524319 LVY524319:LWZ524319 MFU524319:MGV524319 MPQ524319:MQR524319 MZM524319:NAN524319 NJI524319:NKJ524319 NTE524319:NUF524319 ODA524319:OEB524319 OMW524319:ONX524319 OWS524319:OXT524319 PGO524319:PHP524319 PQK524319:PRL524319 QAG524319:QBH524319 QKC524319:QLD524319 QTY524319:QUZ524319 RDU524319:REV524319 RNQ524319:ROR524319 RXM524319:RYN524319 SHI524319:SIJ524319 SRE524319:SSF524319 TBA524319:TCB524319 TKW524319:TLX524319 TUS524319:TVT524319 UEO524319:UFP524319 UOK524319:UPL524319 UYG524319:UZH524319 VIC524319:VJD524319 VRY524319:VSZ524319 WBU524319:WCV524319 WLQ524319:WMR524319 WVM524319:WWN524319 E589855:AF589855 JA589855:KB589855 SW589855:TX589855 ACS589855:ADT589855 AMO589855:ANP589855 AWK589855:AXL589855 BGG589855:BHH589855 BQC589855:BRD589855 BZY589855:CAZ589855 CJU589855:CKV589855 CTQ589855:CUR589855 DDM589855:DEN589855 DNI589855:DOJ589855 DXE589855:DYF589855 EHA589855:EIB589855 EQW589855:ERX589855 FAS589855:FBT589855 FKO589855:FLP589855 FUK589855:FVL589855 GEG589855:GFH589855 GOC589855:GPD589855 GXY589855:GYZ589855 HHU589855:HIV589855 HRQ589855:HSR589855 IBM589855:ICN589855 ILI589855:IMJ589855 IVE589855:IWF589855 JFA589855:JGB589855 JOW589855:JPX589855 JYS589855:JZT589855 KIO589855:KJP589855 KSK589855:KTL589855 LCG589855:LDH589855 LMC589855:LND589855 LVY589855:LWZ589855 MFU589855:MGV589855 MPQ589855:MQR589855 MZM589855:NAN589855 NJI589855:NKJ589855 NTE589855:NUF589855 ODA589855:OEB589855 OMW589855:ONX589855 OWS589855:OXT589855 PGO589855:PHP589855 PQK589855:PRL589855 QAG589855:QBH589855 QKC589855:QLD589855 QTY589855:QUZ589855 RDU589855:REV589855 RNQ589855:ROR589855 RXM589855:RYN589855 SHI589855:SIJ589855 SRE589855:SSF589855 TBA589855:TCB589855 TKW589855:TLX589855 TUS589855:TVT589855 UEO589855:UFP589855 UOK589855:UPL589855 UYG589855:UZH589855 VIC589855:VJD589855 VRY589855:VSZ589855 WBU589855:WCV589855 WLQ589855:WMR589855 WVM589855:WWN589855 E655391:AF655391 JA655391:KB655391 SW655391:TX655391 ACS655391:ADT655391 AMO655391:ANP655391 AWK655391:AXL655391 BGG655391:BHH655391 BQC655391:BRD655391 BZY655391:CAZ655391 CJU655391:CKV655391 CTQ655391:CUR655391 DDM655391:DEN655391 DNI655391:DOJ655391 DXE655391:DYF655391 EHA655391:EIB655391 EQW655391:ERX655391 FAS655391:FBT655391 FKO655391:FLP655391 FUK655391:FVL655391 GEG655391:GFH655391 GOC655391:GPD655391 GXY655391:GYZ655391 HHU655391:HIV655391 HRQ655391:HSR655391 IBM655391:ICN655391 ILI655391:IMJ655391 IVE655391:IWF655391 JFA655391:JGB655391 JOW655391:JPX655391 JYS655391:JZT655391 KIO655391:KJP655391 KSK655391:KTL655391 LCG655391:LDH655391 LMC655391:LND655391 LVY655391:LWZ655391 MFU655391:MGV655391 MPQ655391:MQR655391 MZM655391:NAN655391 NJI655391:NKJ655391 NTE655391:NUF655391 ODA655391:OEB655391 OMW655391:ONX655391 OWS655391:OXT655391 PGO655391:PHP655391 PQK655391:PRL655391 QAG655391:QBH655391 QKC655391:QLD655391 QTY655391:QUZ655391 RDU655391:REV655391 RNQ655391:ROR655391 RXM655391:RYN655391 SHI655391:SIJ655391 SRE655391:SSF655391 TBA655391:TCB655391 TKW655391:TLX655391 TUS655391:TVT655391 UEO655391:UFP655391 UOK655391:UPL655391 UYG655391:UZH655391 VIC655391:VJD655391 VRY655391:VSZ655391 WBU655391:WCV655391 WLQ655391:WMR655391 WVM655391:WWN655391 E720927:AF720927 JA720927:KB720927 SW720927:TX720927 ACS720927:ADT720927 AMO720927:ANP720927 AWK720927:AXL720927 BGG720927:BHH720927 BQC720927:BRD720927 BZY720927:CAZ720927 CJU720927:CKV720927 CTQ720927:CUR720927 DDM720927:DEN720927 DNI720927:DOJ720927 DXE720927:DYF720927 EHA720927:EIB720927 EQW720927:ERX720927 FAS720927:FBT720927 FKO720927:FLP720927 FUK720927:FVL720927 GEG720927:GFH720927 GOC720927:GPD720927 GXY720927:GYZ720927 HHU720927:HIV720927 HRQ720927:HSR720927 IBM720927:ICN720927 ILI720927:IMJ720927 IVE720927:IWF720927 JFA720927:JGB720927 JOW720927:JPX720927 JYS720927:JZT720927 KIO720927:KJP720927 KSK720927:KTL720927 LCG720927:LDH720927 LMC720927:LND720927 LVY720927:LWZ720927 MFU720927:MGV720927 MPQ720927:MQR720927 MZM720927:NAN720927 NJI720927:NKJ720927 NTE720927:NUF720927 ODA720927:OEB720927 OMW720927:ONX720927 OWS720927:OXT720927 PGO720927:PHP720927 PQK720927:PRL720927 QAG720927:QBH720927 QKC720927:QLD720927 QTY720927:QUZ720927 RDU720927:REV720927 RNQ720927:ROR720927 RXM720927:RYN720927 SHI720927:SIJ720927 SRE720927:SSF720927 TBA720927:TCB720927 TKW720927:TLX720927 TUS720927:TVT720927 UEO720927:UFP720927 UOK720927:UPL720927 UYG720927:UZH720927 VIC720927:VJD720927 VRY720927:VSZ720927 WBU720927:WCV720927 WLQ720927:WMR720927 WVM720927:WWN720927 E786463:AF786463 JA786463:KB786463 SW786463:TX786463 ACS786463:ADT786463 AMO786463:ANP786463 AWK786463:AXL786463 BGG786463:BHH786463 BQC786463:BRD786463 BZY786463:CAZ786463 CJU786463:CKV786463 CTQ786463:CUR786463 DDM786463:DEN786463 DNI786463:DOJ786463 DXE786463:DYF786463 EHA786463:EIB786463 EQW786463:ERX786463 FAS786463:FBT786463 FKO786463:FLP786463 FUK786463:FVL786463 GEG786463:GFH786463 GOC786463:GPD786463 GXY786463:GYZ786463 HHU786463:HIV786463 HRQ786463:HSR786463 IBM786463:ICN786463 ILI786463:IMJ786463 IVE786463:IWF786463 JFA786463:JGB786463 JOW786463:JPX786463 JYS786463:JZT786463 KIO786463:KJP786463 KSK786463:KTL786463 LCG786463:LDH786463 LMC786463:LND786463 LVY786463:LWZ786463 MFU786463:MGV786463 MPQ786463:MQR786463 MZM786463:NAN786463 NJI786463:NKJ786463 NTE786463:NUF786463 ODA786463:OEB786463 OMW786463:ONX786463 OWS786463:OXT786463 PGO786463:PHP786463 PQK786463:PRL786463 QAG786463:QBH786463 QKC786463:QLD786463 QTY786463:QUZ786463 RDU786463:REV786463 RNQ786463:ROR786463 RXM786463:RYN786463 SHI786463:SIJ786463 SRE786463:SSF786463 TBA786463:TCB786463 TKW786463:TLX786463 TUS786463:TVT786463 UEO786463:UFP786463 UOK786463:UPL786463 UYG786463:UZH786463 VIC786463:VJD786463 VRY786463:VSZ786463 WBU786463:WCV786463 WLQ786463:WMR786463 WVM786463:WWN786463 E851999:AF851999 JA851999:KB851999 SW851999:TX851999 ACS851999:ADT851999 AMO851999:ANP851999 AWK851999:AXL851999 BGG851999:BHH851999 BQC851999:BRD851999 BZY851999:CAZ851999 CJU851999:CKV851999 CTQ851999:CUR851999 DDM851999:DEN851999 DNI851999:DOJ851999 DXE851999:DYF851999 EHA851999:EIB851999 EQW851999:ERX851999 FAS851999:FBT851999 FKO851999:FLP851999 FUK851999:FVL851999 GEG851999:GFH851999 GOC851999:GPD851999 GXY851999:GYZ851999 HHU851999:HIV851999 HRQ851999:HSR851999 IBM851999:ICN851999 ILI851999:IMJ851999 IVE851999:IWF851999 JFA851999:JGB851999 JOW851999:JPX851999 JYS851999:JZT851999 KIO851999:KJP851999 KSK851999:KTL851999 LCG851999:LDH851999 LMC851999:LND851999 LVY851999:LWZ851999 MFU851999:MGV851999 MPQ851999:MQR851999 MZM851999:NAN851999 NJI851999:NKJ851999 NTE851999:NUF851999 ODA851999:OEB851999 OMW851999:ONX851999 OWS851999:OXT851999 PGO851999:PHP851999 PQK851999:PRL851999 QAG851999:QBH851999 QKC851999:QLD851999 QTY851999:QUZ851999 RDU851999:REV851999 RNQ851999:ROR851999 RXM851999:RYN851999 SHI851999:SIJ851999 SRE851999:SSF851999 TBA851999:TCB851999 TKW851999:TLX851999 TUS851999:TVT851999 UEO851999:UFP851999 UOK851999:UPL851999 UYG851999:UZH851999 VIC851999:VJD851999 VRY851999:VSZ851999 WBU851999:WCV851999 WLQ851999:WMR851999 WVM851999:WWN851999 E917535:AF917535 JA917535:KB917535 SW917535:TX917535 ACS917535:ADT917535 AMO917535:ANP917535 AWK917535:AXL917535 BGG917535:BHH917535 BQC917535:BRD917535 BZY917535:CAZ917535 CJU917535:CKV917535 CTQ917535:CUR917535 DDM917535:DEN917535 DNI917535:DOJ917535 DXE917535:DYF917535 EHA917535:EIB917535 EQW917535:ERX917535 FAS917535:FBT917535 FKO917535:FLP917535 FUK917535:FVL917535 GEG917535:GFH917535 GOC917535:GPD917535 GXY917535:GYZ917535 HHU917535:HIV917535 HRQ917535:HSR917535 IBM917535:ICN917535 ILI917535:IMJ917535 IVE917535:IWF917535 JFA917535:JGB917535 JOW917535:JPX917535 JYS917535:JZT917535 KIO917535:KJP917535 KSK917535:KTL917535 LCG917535:LDH917535 LMC917535:LND917535 LVY917535:LWZ917535 MFU917535:MGV917535 MPQ917535:MQR917535 MZM917535:NAN917535 NJI917535:NKJ917535 NTE917535:NUF917535 ODA917535:OEB917535 OMW917535:ONX917535 OWS917535:OXT917535 PGO917535:PHP917535 PQK917535:PRL917535 QAG917535:QBH917535 QKC917535:QLD917535 QTY917535:QUZ917535 RDU917535:REV917535 RNQ917535:ROR917535 RXM917535:RYN917535 SHI917535:SIJ917535 SRE917535:SSF917535 TBA917535:TCB917535 TKW917535:TLX917535 TUS917535:TVT917535 UEO917535:UFP917535 UOK917535:UPL917535 UYG917535:UZH917535 VIC917535:VJD917535 VRY917535:VSZ917535 WBU917535:WCV917535 WLQ917535:WMR917535 WVM917535:WWN917535 E983071:AF983071 JA983071:KB983071 SW983071:TX983071 ACS983071:ADT983071 AMO983071:ANP983071 AWK983071:AXL983071 BGG983071:BHH983071 BQC983071:BRD983071 BZY983071:CAZ983071 CJU983071:CKV983071 CTQ983071:CUR983071 DDM983071:DEN983071 DNI983071:DOJ983071 DXE983071:DYF983071 EHA983071:EIB983071 EQW983071:ERX983071 FAS983071:FBT983071 FKO983071:FLP983071 FUK983071:FVL983071 GEG983071:GFH983071 GOC983071:GPD983071 GXY983071:GYZ983071 HHU983071:HIV983071 HRQ983071:HSR983071 IBM983071:ICN983071 ILI983071:IMJ983071 IVE983071:IWF983071 JFA983071:JGB983071 JOW983071:JPX983071 JYS983071:JZT983071 KIO983071:KJP983071 KSK983071:KTL983071 LCG983071:LDH983071 LMC983071:LND983071 LVY983071:LWZ983071 MFU983071:MGV983071 MPQ983071:MQR983071 MZM983071:NAN983071 NJI983071:NKJ983071 NTE983071:NUF983071 ODA983071:OEB983071 OMW983071:ONX983071 OWS983071:OXT983071 PGO983071:PHP983071 PQK983071:PRL983071 QAG983071:QBH983071 QKC983071:QLD983071 QTY983071:QUZ983071 RDU983071:REV983071 RNQ983071:ROR983071 RXM983071:RYN983071 SHI983071:SIJ983071 SRE983071:SSF983071 TBA983071:TCB983071 TKW983071:TLX983071 TUS983071:TVT983071 UEO983071:UFP983071 UOK983071:UPL983071 UYG983071:UZH983071 VIC983071:VJD983071 VRY983071:VSZ983071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20"/>
  <sheetViews>
    <sheetView topLeftCell="A16" zoomScale="80" zoomScaleNormal="80" workbookViewId="0">
      <selection activeCell="B17" sqref="B17"/>
    </sheetView>
  </sheetViews>
  <sheetFormatPr defaultColWidth="10.875" defaultRowHeight="15" x14ac:dyDescent="0.25"/>
  <cols>
    <col min="1" max="1" width="12" style="17" customWidth="1"/>
    <col min="2" max="2" width="71.875" style="33" customWidth="1"/>
    <col min="3" max="3" width="11.625" style="18" customWidth="1"/>
    <col min="4" max="4" width="23.5" style="18" customWidth="1"/>
    <col min="5" max="5" width="11" style="18" customWidth="1"/>
    <col min="6" max="6" width="24.125" style="18" customWidth="1"/>
    <col min="7" max="7" width="10.625" style="18" customWidth="1"/>
    <col min="8" max="8" width="30.625" style="18" customWidth="1"/>
    <col min="9" max="10" width="5" style="17" customWidth="1"/>
    <col min="11" max="11" width="10.875" style="17" customWidth="1"/>
    <col min="12" max="12" width="42.125" style="18" hidden="1" customWidth="1"/>
    <col min="13" max="13" width="99" style="17" customWidth="1"/>
    <col min="14" max="23" width="3.375" style="17" customWidth="1"/>
    <col min="24" max="16384" width="10.875" style="17"/>
  </cols>
  <sheetData>
    <row r="1" spans="1:23" ht="26.1" customHeight="1" thickBot="1" x14ac:dyDescent="0.4">
      <c r="A1" s="592" t="s">
        <v>53</v>
      </c>
      <c r="B1" s="592"/>
      <c r="C1" s="592"/>
      <c r="D1" s="592"/>
      <c r="E1" s="592"/>
      <c r="F1" s="592"/>
      <c r="G1" s="592"/>
      <c r="H1" s="592"/>
      <c r="I1" s="592"/>
      <c r="J1" s="592"/>
      <c r="M1" s="330" t="s">
        <v>173</v>
      </c>
      <c r="N1" s="331"/>
      <c r="O1" s="331"/>
    </row>
    <row r="2" spans="1:23" ht="45" customHeight="1" thickBot="1" x14ac:dyDescent="0.3">
      <c r="A2" s="145" t="s">
        <v>54</v>
      </c>
      <c r="B2" s="146"/>
      <c r="C2" s="147" t="s">
        <v>60</v>
      </c>
      <c r="D2" s="323"/>
      <c r="E2" s="352"/>
      <c r="F2" s="148"/>
      <c r="G2" s="147" t="s">
        <v>59</v>
      </c>
      <c r="H2" s="258"/>
      <c r="I2" s="589" t="s">
        <v>61</v>
      </c>
      <c r="J2" s="590"/>
      <c r="L2" s="273" t="s">
        <v>300</v>
      </c>
      <c r="M2" s="18"/>
    </row>
    <row r="3" spans="1:23" ht="45" customHeight="1" thickBot="1" x14ac:dyDescent="0.3">
      <c r="A3" s="327" t="s">
        <v>55</v>
      </c>
      <c r="B3" s="328"/>
      <c r="C3" s="334" t="s">
        <v>56</v>
      </c>
      <c r="D3" s="335"/>
      <c r="E3" s="334" t="s">
        <v>57</v>
      </c>
      <c r="F3" s="335"/>
      <c r="G3" s="334" t="s">
        <v>58</v>
      </c>
      <c r="H3" s="335"/>
      <c r="I3" s="140"/>
      <c r="J3" s="153" t="s">
        <v>9</v>
      </c>
      <c r="K3" s="18"/>
      <c r="L3" s="273" t="s">
        <v>299</v>
      </c>
    </row>
    <row r="4" spans="1:23" ht="45" customHeight="1" thickBot="1" x14ac:dyDescent="0.3">
      <c r="A4" s="593" t="s">
        <v>434</v>
      </c>
      <c r="B4" s="594"/>
      <c r="C4" s="143" t="s">
        <v>62</v>
      </c>
      <c r="D4" s="143" t="s">
        <v>63</v>
      </c>
      <c r="E4" s="143" t="s">
        <v>62</v>
      </c>
      <c r="F4" s="143" t="s">
        <v>63</v>
      </c>
      <c r="G4" s="143" t="s">
        <v>62</v>
      </c>
      <c r="H4" s="143" t="s">
        <v>63</v>
      </c>
      <c r="I4" s="140"/>
      <c r="J4" s="154"/>
      <c r="K4" s="18"/>
      <c r="L4" s="273" t="s">
        <v>298</v>
      </c>
    </row>
    <row r="5" spans="1:23" s="33" customFormat="1" ht="45" customHeight="1" thickBot="1" x14ac:dyDescent="0.3">
      <c r="A5" s="149" t="s">
        <v>64</v>
      </c>
      <c r="B5" s="141" t="s">
        <v>387</v>
      </c>
      <c r="C5" s="600"/>
      <c r="D5" s="597"/>
      <c r="E5" s="600"/>
      <c r="F5" s="597"/>
      <c r="G5" s="600"/>
      <c r="H5" s="597"/>
      <c r="I5" s="596">
        <f>(3*COUNTIF(B5:F5,"high")+2*COUNTIF(B5:F5,"medium")+COUNTIF(B5:F5,"low"))</f>
        <v>0</v>
      </c>
      <c r="J5" s="591">
        <f>(3*COUNTIF(C5:G5,"high")+2*COUNTIF(C5:G5,"medium")+COUNTIF(C5:G5,"low"))/9</f>
        <v>0</v>
      </c>
      <c r="L5" s="273" t="s">
        <v>326</v>
      </c>
      <c r="N5" s="259"/>
      <c r="O5" s="259"/>
      <c r="P5" s="259"/>
      <c r="Q5" s="259"/>
      <c r="R5" s="259"/>
      <c r="S5" s="259"/>
      <c r="T5" s="259"/>
      <c r="U5" s="259"/>
      <c r="V5" s="259"/>
      <c r="W5" s="259"/>
    </row>
    <row r="6" spans="1:23" ht="45" customHeight="1" thickBot="1" x14ac:dyDescent="0.3">
      <c r="A6" s="150" t="s">
        <v>65</v>
      </c>
      <c r="B6" s="141" t="s">
        <v>66</v>
      </c>
      <c r="C6" s="601"/>
      <c r="D6" s="598"/>
      <c r="E6" s="601"/>
      <c r="F6" s="598"/>
      <c r="G6" s="601"/>
      <c r="H6" s="598"/>
      <c r="I6" s="596"/>
      <c r="J6" s="591"/>
      <c r="K6" s="18"/>
    </row>
    <row r="7" spans="1:23" ht="45" customHeight="1" thickBot="1" x14ac:dyDescent="0.3">
      <c r="A7" s="150" t="s">
        <v>67</v>
      </c>
      <c r="B7" s="142" t="s">
        <v>73</v>
      </c>
      <c r="C7" s="601"/>
      <c r="D7" s="598"/>
      <c r="E7" s="601"/>
      <c r="F7" s="598"/>
      <c r="G7" s="601"/>
      <c r="H7" s="598"/>
      <c r="I7" s="596"/>
      <c r="J7" s="591"/>
      <c r="K7" s="18"/>
    </row>
    <row r="8" spans="1:23" ht="45" customHeight="1" thickBot="1" x14ac:dyDescent="0.3">
      <c r="A8" s="150" t="s">
        <v>365</v>
      </c>
      <c r="B8" s="142" t="s">
        <v>69</v>
      </c>
      <c r="C8" s="602"/>
      <c r="D8" s="599"/>
      <c r="E8" s="602"/>
      <c r="F8" s="599"/>
      <c r="G8" s="602"/>
      <c r="H8" s="599"/>
      <c r="I8" s="596"/>
      <c r="J8" s="591"/>
      <c r="K8" s="18"/>
    </row>
    <row r="9" spans="1:23" ht="45" customHeight="1" thickBot="1" x14ac:dyDescent="0.3">
      <c r="A9" s="593" t="s">
        <v>68</v>
      </c>
      <c r="B9" s="594"/>
      <c r="C9" s="143" t="s">
        <v>62</v>
      </c>
      <c r="D9" s="143" t="s">
        <v>63</v>
      </c>
      <c r="E9" s="143" t="s">
        <v>62</v>
      </c>
      <c r="F9" s="143" t="s">
        <v>63</v>
      </c>
      <c r="G9" s="143" t="s">
        <v>62</v>
      </c>
      <c r="H9" s="143" t="s">
        <v>63</v>
      </c>
      <c r="I9" s="144"/>
      <c r="J9" s="151"/>
      <c r="K9" s="18"/>
    </row>
    <row r="10" spans="1:23" s="33" customFormat="1" ht="45" customHeight="1" thickBot="1" x14ac:dyDescent="0.3">
      <c r="A10" s="149" t="s">
        <v>64</v>
      </c>
      <c r="B10" s="141" t="s">
        <v>70</v>
      </c>
      <c r="C10" s="600"/>
      <c r="D10" s="597"/>
      <c r="E10" s="600"/>
      <c r="F10" s="597"/>
      <c r="G10" s="600"/>
      <c r="H10" s="597"/>
      <c r="I10" s="596">
        <f>(3*COUNTIF(B10:F10,"high")+2*COUNTIF(B10:F10,"medium")+COUNTIF(B10:F10,"low"))</f>
        <v>0</v>
      </c>
      <c r="J10" s="591">
        <f>(3*COUNTIF(C10:G10,"high")+2*COUNTIF(C10:G10,"medium")+COUNTIF(C10:G10,"low"))/9</f>
        <v>0</v>
      </c>
      <c r="L10" s="18"/>
      <c r="N10" s="259"/>
      <c r="O10" s="259"/>
      <c r="P10" s="259"/>
      <c r="Q10" s="259"/>
      <c r="R10" s="259"/>
      <c r="S10" s="259"/>
      <c r="T10" s="259"/>
      <c r="U10" s="259"/>
      <c r="V10" s="259"/>
      <c r="W10" s="259"/>
    </row>
    <row r="11" spans="1:23" ht="45" customHeight="1" thickBot="1" x14ac:dyDescent="0.3">
      <c r="A11" s="150" t="s">
        <v>65</v>
      </c>
      <c r="B11" s="141" t="s">
        <v>71</v>
      </c>
      <c r="C11" s="601"/>
      <c r="D11" s="598"/>
      <c r="E11" s="601"/>
      <c r="F11" s="598"/>
      <c r="G11" s="601"/>
      <c r="H11" s="598"/>
      <c r="I11" s="596"/>
      <c r="J11" s="591"/>
      <c r="K11" s="18"/>
    </row>
    <row r="12" spans="1:23" ht="45" customHeight="1" thickBot="1" x14ac:dyDescent="0.3">
      <c r="A12" s="150" t="s">
        <v>67</v>
      </c>
      <c r="B12" s="142" t="s">
        <v>72</v>
      </c>
      <c r="C12" s="601"/>
      <c r="D12" s="598"/>
      <c r="E12" s="601"/>
      <c r="F12" s="598"/>
      <c r="G12" s="601"/>
      <c r="H12" s="598"/>
      <c r="I12" s="596"/>
      <c r="J12" s="591"/>
      <c r="K12" s="18"/>
    </row>
    <row r="13" spans="1:23" ht="45" customHeight="1" thickBot="1" x14ac:dyDescent="0.3">
      <c r="A13" s="150" t="s">
        <v>365</v>
      </c>
      <c r="B13" s="142" t="s">
        <v>74</v>
      </c>
      <c r="C13" s="602"/>
      <c r="D13" s="599"/>
      <c r="E13" s="602"/>
      <c r="F13" s="599"/>
      <c r="G13" s="602"/>
      <c r="H13" s="599"/>
      <c r="I13" s="596"/>
      <c r="J13" s="591"/>
      <c r="K13" s="18"/>
    </row>
    <row r="14" spans="1:23" ht="45" customHeight="1" thickBot="1" x14ac:dyDescent="0.3">
      <c r="A14" s="593" t="s">
        <v>278</v>
      </c>
      <c r="B14" s="594"/>
      <c r="C14" s="143" t="s">
        <v>279</v>
      </c>
      <c r="D14" s="143" t="s">
        <v>63</v>
      </c>
      <c r="E14" s="143" t="s">
        <v>62</v>
      </c>
      <c r="F14" s="143" t="s">
        <v>63</v>
      </c>
      <c r="G14" s="143" t="s">
        <v>62</v>
      </c>
      <c r="H14" s="143" t="s">
        <v>63</v>
      </c>
      <c r="I14" s="144"/>
      <c r="J14" s="151"/>
      <c r="K14" s="18"/>
    </row>
    <row r="15" spans="1:23" s="33" customFormat="1" ht="45" customHeight="1" thickBot="1" x14ac:dyDescent="0.3">
      <c r="A15" s="149" t="s">
        <v>64</v>
      </c>
      <c r="B15" s="141" t="s">
        <v>75</v>
      </c>
      <c r="C15" s="600"/>
      <c r="D15" s="597"/>
      <c r="E15" s="600"/>
      <c r="F15" s="597"/>
      <c r="G15" s="600"/>
      <c r="H15" s="597"/>
      <c r="I15" s="596">
        <f>(3*COUNTIF(B15:F15,"high")+2*COUNTIF(B15:F15,"medium")+COUNTIF(B15:F15,"low"))</f>
        <v>0</v>
      </c>
      <c r="J15" s="591">
        <f>(3*COUNTIF(C15:G15,"high")+2*COUNTIF(C15:G15,"medium")+COUNTIF(C15:G15,"low"))/9</f>
        <v>0</v>
      </c>
      <c r="L15" s="18"/>
      <c r="N15" s="259"/>
      <c r="O15" s="259"/>
      <c r="P15" s="259"/>
      <c r="Q15" s="259"/>
      <c r="R15" s="259"/>
      <c r="S15" s="259"/>
      <c r="T15" s="259"/>
      <c r="U15" s="259"/>
      <c r="V15" s="259"/>
      <c r="W15" s="259"/>
    </row>
    <row r="16" spans="1:23" ht="45" customHeight="1" thickBot="1" x14ac:dyDescent="0.3">
      <c r="A16" s="150" t="s">
        <v>65</v>
      </c>
      <c r="B16" s="141" t="s">
        <v>76</v>
      </c>
      <c r="C16" s="601"/>
      <c r="D16" s="598"/>
      <c r="E16" s="601"/>
      <c r="F16" s="598"/>
      <c r="G16" s="601"/>
      <c r="H16" s="598"/>
      <c r="I16" s="596"/>
      <c r="J16" s="591"/>
      <c r="K16" s="18"/>
    </row>
    <row r="17" spans="1:11" ht="45" customHeight="1" thickBot="1" x14ac:dyDescent="0.3">
      <c r="A17" s="150" t="s">
        <v>67</v>
      </c>
      <c r="B17" s="142" t="s">
        <v>77</v>
      </c>
      <c r="C17" s="601"/>
      <c r="D17" s="598"/>
      <c r="E17" s="601"/>
      <c r="F17" s="598"/>
      <c r="G17" s="601"/>
      <c r="H17" s="598"/>
      <c r="I17" s="596"/>
      <c r="J17" s="591"/>
      <c r="K17" s="18"/>
    </row>
    <row r="18" spans="1:11" ht="45" customHeight="1" thickBot="1" x14ac:dyDescent="0.3">
      <c r="A18" s="150" t="s">
        <v>365</v>
      </c>
      <c r="B18" s="142" t="s">
        <v>78</v>
      </c>
      <c r="C18" s="602"/>
      <c r="D18" s="599"/>
      <c r="E18" s="602"/>
      <c r="F18" s="599"/>
      <c r="G18" s="602"/>
      <c r="H18" s="599"/>
      <c r="I18" s="596"/>
      <c r="J18" s="591"/>
      <c r="K18" s="18"/>
    </row>
    <row r="19" spans="1:11" ht="15" customHeight="1" x14ac:dyDescent="0.25">
      <c r="A19" s="605" t="s">
        <v>61</v>
      </c>
      <c r="B19" s="606"/>
      <c r="C19" s="595">
        <f>(3*COUNTIF(C4:C17,"high")+2*COUNTIF(C4:C17,"medium")+COUNTIF(C4:C17,"low"))</f>
        <v>0</v>
      </c>
      <c r="D19" s="595"/>
      <c r="E19" s="595">
        <f>(3*COUNTIF(E4:E17,"high")+2*COUNTIF(E4:E17,"medium")+COUNTIF(E4:E17,"low"))</f>
        <v>0</v>
      </c>
      <c r="F19" s="595"/>
      <c r="G19" s="595">
        <f>(3*COUNTIF(G4:G17,"high")+2*COUNTIF(G4:G17,"medium")+COUNTIF(G4:G17,"low"))</f>
        <v>0</v>
      </c>
      <c r="H19" s="595"/>
      <c r="I19" s="155"/>
      <c r="J19" s="151"/>
    </row>
    <row r="20" spans="1:11" ht="15" customHeight="1" thickBot="1" x14ac:dyDescent="0.3">
      <c r="A20" s="603" t="s">
        <v>18</v>
      </c>
      <c r="B20" s="604"/>
      <c r="C20" s="607">
        <f>(3*COUNTIF(C5:C18,"high")+2*COUNTIF(C5:C18,"medium")+COUNTIF(C5:C18,"low"))/9</f>
        <v>0</v>
      </c>
      <c r="D20" s="607"/>
      <c r="E20" s="607">
        <f>(3*COUNTIF(E5:E18,"high")+2*COUNTIF(E5:E18,"medium")+COUNTIF(E5:E18,"low"))/9</f>
        <v>0</v>
      </c>
      <c r="F20" s="607"/>
      <c r="G20" s="607">
        <f>(3*COUNTIF(G5:G18,"high")+2*COUNTIF(G5:G18,"medium")+COUNTIF(G5:G18,"low"))/9</f>
        <v>0</v>
      </c>
      <c r="H20" s="607"/>
      <c r="I20" s="156"/>
      <c r="J20" s="152"/>
    </row>
  </sheetData>
  <sheetProtection algorithmName="SHA-512" hashValue="A7vVPUTTB3hfiKkKQjzzQg7V2ow/L7c+96MZgjTrf7On7vScgdDDra3yQAs5MlmHP03Uqi5U+0A8YFLkdBnOcw==" saltValue="qeMNXu8sEgqVuxodEhUlYg==" spinCount="100000" sheet="1" objects="1" scenarios="1"/>
  <mergeCells count="43">
    <mergeCell ref="A20:B20"/>
    <mergeCell ref="A19:B19"/>
    <mergeCell ref="H5:H8"/>
    <mergeCell ref="C10:C13"/>
    <mergeCell ref="C15:C18"/>
    <mergeCell ref="D15:D18"/>
    <mergeCell ref="E15:E18"/>
    <mergeCell ref="F15:F18"/>
    <mergeCell ref="G15:G18"/>
    <mergeCell ref="E5:E8"/>
    <mergeCell ref="F5:F8"/>
    <mergeCell ref="G5:G8"/>
    <mergeCell ref="C20:D20"/>
    <mergeCell ref="E20:F20"/>
    <mergeCell ref="G20:H20"/>
    <mergeCell ref="F10:F13"/>
    <mergeCell ref="C19:D19"/>
    <mergeCell ref="E19:F19"/>
    <mergeCell ref="G19:H19"/>
    <mergeCell ref="I5:I8"/>
    <mergeCell ref="I10:I13"/>
    <mergeCell ref="I15:I18"/>
    <mergeCell ref="D10:D13"/>
    <mergeCell ref="E10:E13"/>
    <mergeCell ref="C5:C8"/>
    <mergeCell ref="D5:D8"/>
    <mergeCell ref="G10:G13"/>
    <mergeCell ref="H10:H13"/>
    <mergeCell ref="H15:H18"/>
    <mergeCell ref="I2:J2"/>
    <mergeCell ref="J5:J8"/>
    <mergeCell ref="J10:J13"/>
    <mergeCell ref="J15:J18"/>
    <mergeCell ref="M1:O1"/>
    <mergeCell ref="A1:J1"/>
    <mergeCell ref="G3:H3"/>
    <mergeCell ref="A9:B9"/>
    <mergeCell ref="D2:E2"/>
    <mergeCell ref="A14:B14"/>
    <mergeCell ref="A3:B3"/>
    <mergeCell ref="A4:B4"/>
    <mergeCell ref="C3:D3"/>
    <mergeCell ref="E3:F3"/>
  </mergeCells>
  <conditionalFormatting sqref="C5:C8">
    <cfRule type="containsText" dxfId="53" priority="33" operator="containsText" text="NINGUNO">
      <formula>NOT(ISERROR(SEARCH("NINGUNO",C5)))</formula>
    </cfRule>
    <cfRule type="containsText" dxfId="52" priority="34" operator="containsText" text="Medio">
      <formula>NOT(ISERROR(SEARCH("Medio",C5)))</formula>
    </cfRule>
    <cfRule type="containsText" dxfId="51" priority="35" operator="containsText" text="Bajo">
      <formula>NOT(ISERROR(SEARCH("Bajo",C5)))</formula>
    </cfRule>
    <cfRule type="containsText" dxfId="50" priority="36" operator="containsText" text="Alto">
      <formula>NOT(ISERROR(SEARCH("Alto",C5)))</formula>
    </cfRule>
  </conditionalFormatting>
  <conditionalFormatting sqref="C10:C13">
    <cfRule type="containsText" dxfId="49" priority="29" operator="containsText" text="NINGUNO">
      <formula>NOT(ISERROR(SEARCH("NINGUNO",C10)))</formula>
    </cfRule>
    <cfRule type="containsText" dxfId="48" priority="30" operator="containsText" text="Medio">
      <formula>NOT(ISERROR(SEARCH("Medio",C10)))</formula>
    </cfRule>
    <cfRule type="containsText" dxfId="47" priority="31" operator="containsText" text="Bajo">
      <formula>NOT(ISERROR(SEARCH("Bajo",C10)))</formula>
    </cfRule>
    <cfRule type="containsText" dxfId="46" priority="32" operator="containsText" text="Alto">
      <formula>NOT(ISERROR(SEARCH("Alto",C10)))</formula>
    </cfRule>
  </conditionalFormatting>
  <conditionalFormatting sqref="G15:G18">
    <cfRule type="containsText" dxfId="45" priority="5" operator="containsText" text="None">
      <formula>NOT(ISERROR(SEARCH("None",G15)))</formula>
    </cfRule>
    <cfRule type="containsText" dxfId="44" priority="6" operator="containsText" text="Medium">
      <formula>NOT(ISERROR(SEARCH("Medium",G15)))</formula>
    </cfRule>
    <cfRule type="containsText" dxfId="43" priority="7" operator="containsText" text="Low">
      <formula>NOT(ISERROR(SEARCH("Low",G15)))</formula>
    </cfRule>
    <cfRule type="containsText" dxfId="42" priority="8" operator="containsText" text="High">
      <formula>NOT(ISERROR(SEARCH("High",G15)))</formula>
    </cfRule>
  </conditionalFormatting>
  <conditionalFormatting sqref="C15:C18">
    <cfRule type="containsText" dxfId="41" priority="25" operator="containsText" text="NINGUNO">
      <formula>NOT(ISERROR(SEARCH("NINGUNO",C15)))</formula>
    </cfRule>
    <cfRule type="containsText" dxfId="40" priority="26" operator="containsText" text="Medio">
      <formula>NOT(ISERROR(SEARCH("Medio",C15)))</formula>
    </cfRule>
    <cfRule type="containsText" dxfId="39" priority="27" operator="containsText" text="Bajo">
      <formula>NOT(ISERROR(SEARCH("Bajo",C15)))</formula>
    </cfRule>
    <cfRule type="containsText" dxfId="38" priority="28" operator="containsText" text="Alto">
      <formula>NOT(ISERROR(SEARCH("Alto",C15)))</formula>
    </cfRule>
  </conditionalFormatting>
  <conditionalFormatting sqref="E5:E8">
    <cfRule type="containsText" dxfId="37" priority="21" operator="containsText" text="None">
      <formula>NOT(ISERROR(SEARCH("None",E5)))</formula>
    </cfRule>
    <cfRule type="containsText" dxfId="36" priority="22" operator="containsText" text="Medium">
      <formula>NOT(ISERROR(SEARCH("Medium",E5)))</formula>
    </cfRule>
    <cfRule type="containsText" dxfId="35" priority="23" operator="containsText" text="Low">
      <formula>NOT(ISERROR(SEARCH("Low",E5)))</formula>
    </cfRule>
    <cfRule type="containsText" dxfId="34" priority="24" operator="containsText" text="High">
      <formula>NOT(ISERROR(SEARCH("High",E5)))</formula>
    </cfRule>
  </conditionalFormatting>
  <conditionalFormatting sqref="E10:E13">
    <cfRule type="containsText" dxfId="33" priority="17" operator="containsText" text="None">
      <formula>NOT(ISERROR(SEARCH("None",E10)))</formula>
    </cfRule>
    <cfRule type="containsText" dxfId="32" priority="18" operator="containsText" text="Medium">
      <formula>NOT(ISERROR(SEARCH("Medium",E10)))</formula>
    </cfRule>
    <cfRule type="containsText" dxfId="31" priority="19" operator="containsText" text="Low">
      <formula>NOT(ISERROR(SEARCH("Low",E10)))</formula>
    </cfRule>
    <cfRule type="containsText" dxfId="30" priority="20" operator="containsText" text="High">
      <formula>NOT(ISERROR(SEARCH("High",E10)))</formula>
    </cfRule>
  </conditionalFormatting>
  <conditionalFormatting sqref="E15:E18">
    <cfRule type="containsText" dxfId="29" priority="13" operator="containsText" text="None">
      <formula>NOT(ISERROR(SEARCH("None",E15)))</formula>
    </cfRule>
    <cfRule type="containsText" dxfId="28" priority="14" operator="containsText" text="Medium">
      <formula>NOT(ISERROR(SEARCH("Medium",E15)))</formula>
    </cfRule>
    <cfRule type="containsText" dxfId="27" priority="15" operator="containsText" text="Low">
      <formula>NOT(ISERROR(SEARCH("Low",E15)))</formula>
    </cfRule>
    <cfRule type="containsText" dxfId="26" priority="16" operator="containsText" text="High">
      <formula>NOT(ISERROR(SEARCH("High",E15)))</formula>
    </cfRule>
  </conditionalFormatting>
  <conditionalFormatting sqref="G10:G13">
    <cfRule type="containsText" dxfId="25" priority="9" operator="containsText" text="None">
      <formula>NOT(ISERROR(SEARCH("None",G10)))</formula>
    </cfRule>
    <cfRule type="containsText" dxfId="24" priority="10" operator="containsText" text="Medium">
      <formula>NOT(ISERROR(SEARCH("Medium",G10)))</formula>
    </cfRule>
    <cfRule type="containsText" dxfId="23" priority="11" operator="containsText" text="Low">
      <formula>NOT(ISERROR(SEARCH("Low",G10)))</formula>
    </cfRule>
    <cfRule type="containsText" dxfId="22" priority="12" operator="containsText" text="High">
      <formula>NOT(ISERROR(SEARCH("High",G10)))</formula>
    </cfRule>
  </conditionalFormatting>
  <conditionalFormatting sqref="G5:G8">
    <cfRule type="containsText" dxfId="21" priority="1" operator="containsText" text="None">
      <formula>NOT(ISERROR(SEARCH("None",G5)))</formula>
    </cfRule>
    <cfRule type="containsText" dxfId="20" priority="2" operator="containsText" text="Medium">
      <formula>NOT(ISERROR(SEARCH("Medium",G5)))</formula>
    </cfRule>
    <cfRule type="containsText" dxfId="19" priority="3" operator="containsText" text="Low">
      <formula>NOT(ISERROR(SEARCH("Low",G5)))</formula>
    </cfRule>
    <cfRule type="containsText" dxfId="18" priority="4" operator="containsText" text="High">
      <formula>NOT(ISERROR(SEARCH("High",G5)))</formula>
    </cfRule>
  </conditionalFormatting>
  <dataValidations xWindow="908" yWindow="303" count="3">
    <dataValidation allowBlank="1" showErrorMessage="1" sqref="B2" xr:uid="{00000000-0002-0000-0600-000000000000}"/>
    <dataValidation type="list" allowBlank="1" showInputMessage="1" showErrorMessage="1" promptTitle="Seleccione en el menú" prompt="Seleccione en el menú desplegable. _x000a_Utilice los criterios de la izquierda para seleccionar &quot;Alto&quot;, Medio&quot;, &quot;Bajo&quot; o &quot;Ninguno&quot;, luego justifique brevemente la evaluación en la celda de Comentarios de la derecha_x000a_" sqref="C5:C8 C10:C13 C15:C18 E5:E8 G5:G8 E10:E13 G10:G13 E15:E18 G15:G18" xr:uid="{DA939B7B-3D9C-6C4B-BC0B-AB46EDECAFE3}">
      <formula1>$L$2:$L$5</formula1>
    </dataValidation>
    <dataValidation allowBlank="1" showInputMessage="1" showErrorMessage="1" promptTitle="Justificación" prompt="Explique la evaluación dada, haciendo referencia a información y observaciones específicas, e identificando las cláusulas pertinentes" sqref="D5:D8 F5:F8 H5:H8 H10:H13 F10:F13 D10:D13 D15:D18 F15:F18 H15:H18" xr:uid="{4F79DBB0-9342-764B-9D79-4EF4C09AA1B6}"/>
  </dataValidations>
  <printOptions horizontalCentered="1" verticalCentered="1"/>
  <pageMargins left="0" right="0" top="0" bottom="0" header="0" footer="0"/>
  <pageSetup paperSize="9" scale="66"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57"/>
  <sheetViews>
    <sheetView showGridLines="0" topLeftCell="A25" zoomScale="80" zoomScaleNormal="80" workbookViewId="0">
      <selection activeCell="A36" sqref="A36:B36"/>
    </sheetView>
  </sheetViews>
  <sheetFormatPr defaultColWidth="10.875" defaultRowHeight="15" x14ac:dyDescent="0.25"/>
  <cols>
    <col min="1" max="1" width="5.875" style="17" customWidth="1"/>
    <col min="2" max="2" width="74.125" style="17" customWidth="1"/>
    <col min="3" max="3" width="10.625" style="17" customWidth="1"/>
    <col min="4" max="4" width="8.375" style="17" customWidth="1"/>
    <col min="5" max="7" width="8.5" style="17" customWidth="1"/>
    <col min="8" max="8" width="2.875" style="17" customWidth="1"/>
    <col min="9" max="9" width="73" style="17" customWidth="1"/>
    <col min="10" max="10" width="10.875" style="17"/>
    <col min="11" max="11" width="18.375" style="17" hidden="1" customWidth="1"/>
    <col min="12" max="12" width="19.125" style="17" hidden="1" customWidth="1"/>
    <col min="13" max="13" width="25" style="17" hidden="1" customWidth="1"/>
    <col min="14" max="14" width="23.625" style="190" hidden="1" customWidth="1"/>
    <col min="15" max="15" width="24" style="190" hidden="1" customWidth="1"/>
    <col min="16" max="16" width="17.5" style="17" hidden="1" customWidth="1"/>
    <col min="17" max="17" width="13.875" style="17" hidden="1" customWidth="1"/>
    <col min="18" max="18" width="23.125" style="190" hidden="1" customWidth="1"/>
    <col min="19" max="19" width="101.5" style="17" customWidth="1"/>
    <col min="20" max="16384" width="10.875" style="17"/>
  </cols>
  <sheetData>
    <row r="1" spans="1:21" ht="24" customHeight="1" thickBot="1" x14ac:dyDescent="0.3">
      <c r="A1" s="336" t="s">
        <v>433</v>
      </c>
      <c r="B1" s="336"/>
      <c r="C1" s="336"/>
      <c r="D1" s="336"/>
      <c r="E1" s="336"/>
      <c r="F1" s="336"/>
      <c r="G1" s="336"/>
      <c r="H1" s="336"/>
      <c r="I1" s="336"/>
      <c r="K1" s="180" t="s">
        <v>41</v>
      </c>
      <c r="L1" s="608" t="s">
        <v>6</v>
      </c>
      <c r="M1" s="608"/>
      <c r="N1" s="608"/>
      <c r="O1" s="608"/>
      <c r="S1" s="330" t="s">
        <v>173</v>
      </c>
      <c r="T1" s="331"/>
      <c r="U1" s="331"/>
    </row>
    <row r="2" spans="1:21" ht="20.100000000000001" customHeight="1" x14ac:dyDescent="0.25">
      <c r="A2" s="624" t="s">
        <v>5</v>
      </c>
      <c r="B2" s="626" t="s">
        <v>291</v>
      </c>
      <c r="C2" s="627"/>
      <c r="D2" s="320"/>
      <c r="E2" s="226" t="s">
        <v>292</v>
      </c>
      <c r="F2" s="338" t="s">
        <v>293</v>
      </c>
      <c r="G2" s="634"/>
      <c r="H2" s="618" t="s">
        <v>375</v>
      </c>
      <c r="I2" s="619"/>
      <c r="K2" s="273" t="s">
        <v>327</v>
      </c>
      <c r="L2" s="273" t="s">
        <v>326</v>
      </c>
      <c r="M2" s="273" t="s">
        <v>298</v>
      </c>
      <c r="N2" s="273" t="s">
        <v>299</v>
      </c>
      <c r="O2" s="273" t="s">
        <v>300</v>
      </c>
    </row>
    <row r="3" spans="1:21" ht="44.25" customHeight="1" x14ac:dyDescent="0.25">
      <c r="A3" s="625"/>
      <c r="B3" s="628"/>
      <c r="C3" s="629"/>
      <c r="D3" s="322"/>
      <c r="E3" s="209"/>
      <c r="F3" s="632"/>
      <c r="G3" s="633"/>
      <c r="H3" s="620"/>
      <c r="I3" s="621"/>
      <c r="K3" s="273" t="s">
        <v>4</v>
      </c>
      <c r="L3" s="190"/>
      <c r="M3" s="181"/>
    </row>
    <row r="4" spans="1:21" ht="5.0999999999999996" customHeight="1" x14ac:dyDescent="0.25">
      <c r="A4" s="227"/>
      <c r="I4" s="228"/>
    </row>
    <row r="5" spans="1:21" ht="20.100000000000001" customHeight="1" x14ac:dyDescent="0.25">
      <c r="A5" s="622" t="s">
        <v>294</v>
      </c>
      <c r="B5" s="623"/>
      <c r="C5" s="623"/>
      <c r="D5" s="609" t="s">
        <v>302</v>
      </c>
      <c r="E5" s="610"/>
      <c r="F5" s="610"/>
      <c r="G5" s="611"/>
      <c r="H5" s="616" t="str">
        <f>IF(O17&gt;0,"ERROR:  Enter only one degree of implementation per recommendation","-")</f>
        <v>-</v>
      </c>
      <c r="I5" s="617"/>
    </row>
    <row r="6" spans="1:21" ht="20.100000000000001" customHeight="1" x14ac:dyDescent="0.25">
      <c r="A6" s="229" t="s">
        <v>17</v>
      </c>
      <c r="B6" s="20" t="s">
        <v>295</v>
      </c>
      <c r="C6" s="188" t="s">
        <v>296</v>
      </c>
      <c r="D6" s="188" t="s">
        <v>297</v>
      </c>
      <c r="E6" s="188" t="s">
        <v>298</v>
      </c>
      <c r="F6" s="188" t="s">
        <v>299</v>
      </c>
      <c r="G6" s="188" t="s">
        <v>300</v>
      </c>
      <c r="H6" s="614" t="s">
        <v>301</v>
      </c>
      <c r="I6" s="615"/>
      <c r="K6" s="189" t="s">
        <v>46</v>
      </c>
      <c r="L6" s="189" t="s">
        <v>47</v>
      </c>
      <c r="M6" s="189" t="s">
        <v>6</v>
      </c>
      <c r="N6" s="189" t="s">
        <v>50</v>
      </c>
      <c r="O6" s="189" t="s">
        <v>48</v>
      </c>
      <c r="P6" s="189" t="s">
        <v>49</v>
      </c>
      <c r="Q6" s="189" t="s">
        <v>51</v>
      </c>
      <c r="R6" s="189" t="s">
        <v>52</v>
      </c>
    </row>
    <row r="7" spans="1:21" ht="30" customHeight="1" x14ac:dyDescent="0.25">
      <c r="A7" s="229">
        <v>1</v>
      </c>
      <c r="B7" s="208"/>
      <c r="C7" s="208"/>
      <c r="D7" s="284"/>
      <c r="E7" s="175"/>
      <c r="F7" s="175"/>
      <c r="G7" s="175"/>
      <c r="H7" s="235"/>
      <c r="I7" s="233"/>
      <c r="K7" s="190">
        <f t="shared" ref="K7:K16" si="0">COUNTA(B7)</f>
        <v>0</v>
      </c>
      <c r="L7" s="190">
        <f t="shared" ref="L7:L16" si="1">COUNTA(C7)</f>
        <v>0</v>
      </c>
      <c r="M7" s="190">
        <f t="shared" ref="M7:M16" si="2">COUNTA(D7:G7)</f>
        <v>0</v>
      </c>
      <c r="N7" s="190">
        <f>IF(M7&gt;0,1,0)</f>
        <v>0</v>
      </c>
      <c r="O7" s="190">
        <f t="shared" ref="O7:O16" si="3">IF(M7&gt;1,1,0)</f>
        <v>0</v>
      </c>
      <c r="P7" s="190">
        <f>K7+L7+N7</f>
        <v>0</v>
      </c>
      <c r="Q7" s="190" t="b">
        <f>IF(P7=3,"OK",IF(P7=2,"1",IF(P7&gt;0,"1")))</f>
        <v>0</v>
      </c>
      <c r="R7" s="190">
        <f>IFERROR(VALUE(Q7),0)</f>
        <v>0</v>
      </c>
    </row>
    <row r="8" spans="1:21" ht="30" customHeight="1" x14ac:dyDescent="0.25">
      <c r="A8" s="229">
        <v>2</v>
      </c>
      <c r="B8" s="208"/>
      <c r="C8" s="208"/>
      <c r="D8" s="284"/>
      <c r="E8" s="175"/>
      <c r="F8" s="175"/>
      <c r="G8" s="175"/>
      <c r="H8" s="235"/>
      <c r="I8" s="233"/>
      <c r="K8" s="190">
        <f t="shared" si="0"/>
        <v>0</v>
      </c>
      <c r="L8" s="190">
        <f t="shared" si="1"/>
        <v>0</v>
      </c>
      <c r="M8" s="190">
        <f t="shared" si="2"/>
        <v>0</v>
      </c>
      <c r="N8" s="190">
        <f t="shared" ref="N8:N16" si="4">IF(M8&gt;0,1,0)</f>
        <v>0</v>
      </c>
      <c r="O8" s="190">
        <f t="shared" si="3"/>
        <v>0</v>
      </c>
      <c r="P8" s="190">
        <f t="shared" ref="P8:P16" si="5">K8+L8+N8</f>
        <v>0</v>
      </c>
      <c r="Q8" s="190" t="b">
        <f t="shared" ref="Q8:Q16" si="6">IF(P8=3,"OK",IF(P8=2,"1",IF(P8&gt;0,"1")))</f>
        <v>0</v>
      </c>
      <c r="R8" s="190">
        <f t="shared" ref="R8:R16" si="7">IFERROR(VALUE(Q8),0)</f>
        <v>0</v>
      </c>
    </row>
    <row r="9" spans="1:21" ht="30" customHeight="1" x14ac:dyDescent="0.25">
      <c r="A9" s="229">
        <v>3</v>
      </c>
      <c r="B9" s="208"/>
      <c r="C9" s="208"/>
      <c r="D9" s="284"/>
      <c r="E9" s="175"/>
      <c r="F9" s="175"/>
      <c r="G9" s="175"/>
      <c r="H9" s="235"/>
      <c r="I9" s="233"/>
      <c r="K9" s="190">
        <f t="shared" si="0"/>
        <v>0</v>
      </c>
      <c r="L9" s="190">
        <f t="shared" si="1"/>
        <v>0</v>
      </c>
      <c r="M9" s="190">
        <f t="shared" si="2"/>
        <v>0</v>
      </c>
      <c r="N9" s="190">
        <f t="shared" si="4"/>
        <v>0</v>
      </c>
      <c r="O9" s="190">
        <f t="shared" si="3"/>
        <v>0</v>
      </c>
      <c r="P9" s="190">
        <f t="shared" si="5"/>
        <v>0</v>
      </c>
      <c r="Q9" s="190" t="b">
        <f t="shared" si="6"/>
        <v>0</v>
      </c>
      <c r="R9" s="190">
        <f t="shared" si="7"/>
        <v>0</v>
      </c>
    </row>
    <row r="10" spans="1:21" ht="30" customHeight="1" x14ac:dyDescent="0.25">
      <c r="A10" s="229">
        <v>4</v>
      </c>
      <c r="B10" s="208"/>
      <c r="C10" s="208"/>
      <c r="D10" s="284"/>
      <c r="E10" s="175"/>
      <c r="F10" s="175"/>
      <c r="G10" s="175"/>
      <c r="H10" s="235"/>
      <c r="I10" s="233"/>
      <c r="K10" s="190">
        <f t="shared" si="0"/>
        <v>0</v>
      </c>
      <c r="L10" s="190">
        <f t="shared" si="1"/>
        <v>0</v>
      </c>
      <c r="M10" s="190">
        <f t="shared" si="2"/>
        <v>0</v>
      </c>
      <c r="N10" s="190">
        <f t="shared" si="4"/>
        <v>0</v>
      </c>
      <c r="O10" s="190">
        <f t="shared" si="3"/>
        <v>0</v>
      </c>
      <c r="P10" s="190">
        <f t="shared" si="5"/>
        <v>0</v>
      </c>
      <c r="Q10" s="190" t="b">
        <f t="shared" si="6"/>
        <v>0</v>
      </c>
      <c r="R10" s="190">
        <f t="shared" si="7"/>
        <v>0</v>
      </c>
    </row>
    <row r="11" spans="1:21" ht="30" customHeight="1" x14ac:dyDescent="0.25">
      <c r="A11" s="229">
        <v>5</v>
      </c>
      <c r="B11" s="208"/>
      <c r="C11" s="208"/>
      <c r="D11" s="284"/>
      <c r="E11" s="175"/>
      <c r="F11" s="175"/>
      <c r="G11" s="175"/>
      <c r="H11" s="235" t="str">
        <f t="shared" ref="H11:H16" si="8">IF(O11&gt;0,"?","")</f>
        <v/>
      </c>
      <c r="I11" s="233"/>
      <c r="K11" s="190">
        <f t="shared" si="0"/>
        <v>0</v>
      </c>
      <c r="L11" s="190">
        <f t="shared" si="1"/>
        <v>0</v>
      </c>
      <c r="M11" s="190">
        <f t="shared" si="2"/>
        <v>0</v>
      </c>
      <c r="N11" s="190">
        <f t="shared" si="4"/>
        <v>0</v>
      </c>
      <c r="O11" s="190">
        <f t="shared" si="3"/>
        <v>0</v>
      </c>
      <c r="P11" s="190">
        <f t="shared" si="5"/>
        <v>0</v>
      </c>
      <c r="Q11" s="190" t="b">
        <f t="shared" si="6"/>
        <v>0</v>
      </c>
      <c r="R11" s="190">
        <f t="shared" si="7"/>
        <v>0</v>
      </c>
    </row>
    <row r="12" spans="1:21" ht="30" customHeight="1" x14ac:dyDescent="0.25">
      <c r="A12" s="229">
        <v>6</v>
      </c>
      <c r="B12" s="208"/>
      <c r="C12" s="208"/>
      <c r="D12" s="284"/>
      <c r="E12" s="175"/>
      <c r="F12" s="175"/>
      <c r="G12" s="175"/>
      <c r="H12" s="235" t="str">
        <f t="shared" si="8"/>
        <v/>
      </c>
      <c r="I12" s="233"/>
      <c r="K12" s="190">
        <f t="shared" si="0"/>
        <v>0</v>
      </c>
      <c r="L12" s="190">
        <f t="shared" si="1"/>
        <v>0</v>
      </c>
      <c r="M12" s="190">
        <f t="shared" si="2"/>
        <v>0</v>
      </c>
      <c r="N12" s="190">
        <f t="shared" si="4"/>
        <v>0</v>
      </c>
      <c r="O12" s="190">
        <f t="shared" si="3"/>
        <v>0</v>
      </c>
      <c r="P12" s="190">
        <f t="shared" si="5"/>
        <v>0</v>
      </c>
      <c r="Q12" s="190" t="b">
        <f t="shared" si="6"/>
        <v>0</v>
      </c>
      <c r="R12" s="190">
        <f t="shared" si="7"/>
        <v>0</v>
      </c>
    </row>
    <row r="13" spans="1:21" ht="30" customHeight="1" x14ac:dyDescent="0.25">
      <c r="A13" s="229">
        <v>7</v>
      </c>
      <c r="B13" s="208"/>
      <c r="C13" s="208"/>
      <c r="D13" s="284"/>
      <c r="E13" s="175"/>
      <c r="F13" s="175"/>
      <c r="G13" s="175"/>
      <c r="H13" s="235" t="str">
        <f t="shared" si="8"/>
        <v/>
      </c>
      <c r="I13" s="233"/>
      <c r="K13" s="190">
        <f t="shared" si="0"/>
        <v>0</v>
      </c>
      <c r="L13" s="190">
        <f t="shared" si="1"/>
        <v>0</v>
      </c>
      <c r="M13" s="190">
        <f t="shared" si="2"/>
        <v>0</v>
      </c>
      <c r="N13" s="190">
        <f t="shared" si="4"/>
        <v>0</v>
      </c>
      <c r="O13" s="190">
        <f t="shared" si="3"/>
        <v>0</v>
      </c>
      <c r="P13" s="190">
        <f t="shared" si="5"/>
        <v>0</v>
      </c>
      <c r="Q13" s="190" t="b">
        <f t="shared" si="6"/>
        <v>0</v>
      </c>
      <c r="R13" s="190">
        <f t="shared" si="7"/>
        <v>0</v>
      </c>
    </row>
    <row r="14" spans="1:21" ht="30" customHeight="1" x14ac:dyDescent="0.25">
      <c r="A14" s="229">
        <v>8</v>
      </c>
      <c r="B14" s="208"/>
      <c r="C14" s="208"/>
      <c r="D14" s="284"/>
      <c r="E14" s="175"/>
      <c r="F14" s="175"/>
      <c r="G14" s="175"/>
      <c r="H14" s="235" t="str">
        <f t="shared" si="8"/>
        <v/>
      </c>
      <c r="I14" s="233"/>
      <c r="K14" s="190">
        <f t="shared" si="0"/>
        <v>0</v>
      </c>
      <c r="L14" s="190">
        <f t="shared" si="1"/>
        <v>0</v>
      </c>
      <c r="M14" s="190">
        <f t="shared" si="2"/>
        <v>0</v>
      </c>
      <c r="N14" s="190">
        <f t="shared" si="4"/>
        <v>0</v>
      </c>
      <c r="O14" s="190">
        <f t="shared" si="3"/>
        <v>0</v>
      </c>
      <c r="P14" s="190">
        <f t="shared" si="5"/>
        <v>0</v>
      </c>
      <c r="Q14" s="190" t="b">
        <f t="shared" si="6"/>
        <v>0</v>
      </c>
      <c r="R14" s="190">
        <f t="shared" si="7"/>
        <v>0</v>
      </c>
      <c r="S14" s="285"/>
    </row>
    <row r="15" spans="1:21" ht="30" customHeight="1" x14ac:dyDescent="0.25">
      <c r="A15" s="229">
        <v>9</v>
      </c>
      <c r="B15" s="208"/>
      <c r="C15" s="208"/>
      <c r="D15" s="284"/>
      <c r="E15" s="175"/>
      <c r="F15" s="175"/>
      <c r="G15" s="175"/>
      <c r="H15" s="235" t="str">
        <f t="shared" si="8"/>
        <v/>
      </c>
      <c r="I15" s="233"/>
      <c r="K15" s="190">
        <f t="shared" si="0"/>
        <v>0</v>
      </c>
      <c r="L15" s="190">
        <f t="shared" si="1"/>
        <v>0</v>
      </c>
      <c r="M15" s="190">
        <f t="shared" si="2"/>
        <v>0</v>
      </c>
      <c r="N15" s="190">
        <f t="shared" si="4"/>
        <v>0</v>
      </c>
      <c r="O15" s="190">
        <f t="shared" si="3"/>
        <v>0</v>
      </c>
      <c r="P15" s="190">
        <f t="shared" si="5"/>
        <v>0</v>
      </c>
      <c r="Q15" s="190" t="b">
        <f t="shared" si="6"/>
        <v>0</v>
      </c>
      <c r="R15" s="190">
        <f t="shared" si="7"/>
        <v>0</v>
      </c>
    </row>
    <row r="16" spans="1:21" ht="30" customHeight="1" x14ac:dyDescent="0.25">
      <c r="A16" s="229">
        <v>10</v>
      </c>
      <c r="B16" s="208"/>
      <c r="C16" s="208"/>
      <c r="D16" s="284"/>
      <c r="E16" s="175"/>
      <c r="F16" s="175"/>
      <c r="G16" s="175"/>
      <c r="H16" s="235" t="str">
        <f t="shared" si="8"/>
        <v/>
      </c>
      <c r="I16" s="233"/>
      <c r="K16" s="190">
        <f t="shared" si="0"/>
        <v>0</v>
      </c>
      <c r="L16" s="190">
        <f t="shared" si="1"/>
        <v>0</v>
      </c>
      <c r="M16" s="190">
        <f t="shared" si="2"/>
        <v>0</v>
      </c>
      <c r="N16" s="190">
        <f t="shared" si="4"/>
        <v>0</v>
      </c>
      <c r="O16" s="234">
        <f t="shared" si="3"/>
        <v>0</v>
      </c>
      <c r="P16" s="190">
        <f t="shared" si="5"/>
        <v>0</v>
      </c>
      <c r="Q16" s="190" t="b">
        <f t="shared" si="6"/>
        <v>0</v>
      </c>
      <c r="R16" s="234">
        <f t="shared" si="7"/>
        <v>0</v>
      </c>
    </row>
    <row r="17" spans="1:18" ht="24.95" customHeight="1" x14ac:dyDescent="0.25">
      <c r="A17" s="230" t="s">
        <v>303</v>
      </c>
      <c r="B17" s="137">
        <f t="shared" ref="B17:G17" si="9">COUNTA(B7:B16)</f>
        <v>0</v>
      </c>
      <c r="C17" s="137">
        <f t="shared" si="9"/>
        <v>0</v>
      </c>
      <c r="D17" s="138">
        <f t="shared" si="9"/>
        <v>0</v>
      </c>
      <c r="E17" s="138">
        <f t="shared" si="9"/>
        <v>0</v>
      </c>
      <c r="F17" s="138">
        <f t="shared" si="9"/>
        <v>0</v>
      </c>
      <c r="G17" s="138">
        <f t="shared" si="9"/>
        <v>0</v>
      </c>
      <c r="H17" s="138"/>
      <c r="I17" s="231" t="s">
        <v>304</v>
      </c>
      <c r="O17" s="190">
        <f>SUM(O7:O16)</f>
        <v>0</v>
      </c>
      <c r="P17" s="190"/>
      <c r="Q17" s="190"/>
      <c r="R17" s="190">
        <f>SUM(R7:S16)</f>
        <v>0</v>
      </c>
    </row>
    <row r="18" spans="1:18" ht="36.950000000000003" customHeight="1" thickBot="1" x14ac:dyDescent="0.3">
      <c r="A18" s="612" t="s">
        <v>305</v>
      </c>
      <c r="B18" s="613"/>
      <c r="C18" s="236" t="str">
        <f>IF(R17&gt;0,"Registros incompletos","-")</f>
        <v>-</v>
      </c>
      <c r="D18" s="236" t="str">
        <f>IFERROR(D17/$B17,"-")</f>
        <v>-</v>
      </c>
      <c r="E18" s="236" t="str">
        <f>IFERROR(E17/$B17,"-")</f>
        <v>-</v>
      </c>
      <c r="F18" s="236" t="str">
        <f>IFERROR(F17/$B17,"-")</f>
        <v>-</v>
      </c>
      <c r="G18" s="236" t="str">
        <f>IFERROR(G17/$B17,"-")</f>
        <v>-</v>
      </c>
      <c r="H18" s="236"/>
      <c r="I18" s="232"/>
      <c r="P18" s="190"/>
    </row>
    <row r="19" spans="1:18" ht="6" customHeight="1" thickBot="1" x14ac:dyDescent="0.3">
      <c r="B19" s="135"/>
      <c r="C19" s="135"/>
      <c r="D19" s="135"/>
      <c r="E19" s="136"/>
      <c r="F19" s="136"/>
      <c r="G19" s="136"/>
      <c r="H19" s="136"/>
      <c r="I19" s="139"/>
      <c r="P19" s="190"/>
    </row>
    <row r="20" spans="1:18" ht="20.100000000000001" customHeight="1" x14ac:dyDescent="0.25">
      <c r="A20" s="624" t="s">
        <v>7</v>
      </c>
      <c r="B20" s="626" t="s">
        <v>306</v>
      </c>
      <c r="C20" s="627"/>
      <c r="D20" s="320"/>
      <c r="E20" s="226" t="s">
        <v>292</v>
      </c>
      <c r="F20" s="338" t="s">
        <v>293</v>
      </c>
      <c r="G20" s="634"/>
      <c r="H20" s="618" t="s">
        <v>375</v>
      </c>
      <c r="I20" s="619"/>
      <c r="P20" s="190"/>
    </row>
    <row r="21" spans="1:18" ht="30" customHeight="1" x14ac:dyDescent="0.25">
      <c r="A21" s="625"/>
      <c r="B21" s="628"/>
      <c r="C21" s="629"/>
      <c r="D21" s="322"/>
      <c r="E21" s="209"/>
      <c r="F21" s="632"/>
      <c r="G21" s="633"/>
      <c r="H21" s="620"/>
      <c r="I21" s="621"/>
      <c r="P21" s="190"/>
    </row>
    <row r="22" spans="1:18" ht="5.0999999999999996" customHeight="1" x14ac:dyDescent="0.25">
      <c r="A22" s="227"/>
      <c r="I22" s="228"/>
      <c r="P22" s="190"/>
    </row>
    <row r="23" spans="1:18" ht="20.100000000000001" customHeight="1" x14ac:dyDescent="0.25">
      <c r="A23" s="630" t="s">
        <v>427</v>
      </c>
      <c r="B23" s="631"/>
      <c r="C23" s="187"/>
      <c r="D23" s="609" t="s">
        <v>302</v>
      </c>
      <c r="E23" s="610"/>
      <c r="F23" s="610"/>
      <c r="G23" s="611"/>
      <c r="H23" s="616" t="str">
        <f>IF(O35&gt;0,"Error: Ingrese solo un grado de implementación por recomendación (ver * a continuación) ","-")</f>
        <v>-</v>
      </c>
      <c r="I23" s="617"/>
      <c r="P23" s="190"/>
    </row>
    <row r="24" spans="1:18" ht="20.100000000000001" customHeight="1" x14ac:dyDescent="0.25">
      <c r="A24" s="229" t="s">
        <v>17</v>
      </c>
      <c r="B24" s="20" t="s">
        <v>307</v>
      </c>
      <c r="C24" s="188" t="s">
        <v>308</v>
      </c>
      <c r="D24" s="188" t="s">
        <v>297</v>
      </c>
      <c r="E24" s="188" t="s">
        <v>298</v>
      </c>
      <c r="F24" s="188" t="s">
        <v>299</v>
      </c>
      <c r="G24" s="188" t="s">
        <v>300</v>
      </c>
      <c r="H24" s="614" t="s">
        <v>301</v>
      </c>
      <c r="I24" s="615"/>
      <c r="P24" s="190"/>
    </row>
    <row r="25" spans="1:18" ht="30" customHeight="1" x14ac:dyDescent="0.25">
      <c r="A25" s="229">
        <v>1</v>
      </c>
      <c r="B25" s="208"/>
      <c r="C25" s="7"/>
      <c r="D25" s="284"/>
      <c r="E25" s="175"/>
      <c r="F25" s="175"/>
      <c r="G25" s="175"/>
      <c r="H25" s="235"/>
      <c r="I25" s="233"/>
      <c r="K25" s="190">
        <f t="shared" ref="K25:K34" si="10">COUNTA(B25)</f>
        <v>0</v>
      </c>
      <c r="L25" s="190">
        <f t="shared" ref="L25:L34" si="11">COUNTA(C25)</f>
        <v>0</v>
      </c>
      <c r="M25" s="190">
        <f t="shared" ref="M25:M34" si="12">COUNTA(D25:G25)</f>
        <v>0</v>
      </c>
      <c r="N25" s="190">
        <f>IF(M25&gt;0,1,0)</f>
        <v>0</v>
      </c>
      <c r="O25" s="190">
        <f t="shared" ref="O25:O34" si="13">IF(M25&gt;1,1,0)</f>
        <v>0</v>
      </c>
      <c r="P25" s="190">
        <f>K25+L25+N25</f>
        <v>0</v>
      </c>
      <c r="Q25" s="190" t="b">
        <f>IF(P25=3,"OK",IF(P25=2,"1",IF(P25&gt;0,"1")))</f>
        <v>0</v>
      </c>
      <c r="R25" s="190">
        <f>IFERROR(VALUE(Q25),0)</f>
        <v>0</v>
      </c>
    </row>
    <row r="26" spans="1:18" ht="30" customHeight="1" x14ac:dyDescent="0.25">
      <c r="A26" s="229">
        <v>2</v>
      </c>
      <c r="B26" s="208"/>
      <c r="C26" s="7"/>
      <c r="D26" s="284"/>
      <c r="E26" s="175"/>
      <c r="F26" s="175"/>
      <c r="G26" s="175"/>
      <c r="H26" s="235"/>
      <c r="I26" s="233"/>
      <c r="K26" s="190">
        <f t="shared" si="10"/>
        <v>0</v>
      </c>
      <c r="L26" s="190">
        <f t="shared" si="11"/>
        <v>0</v>
      </c>
      <c r="M26" s="190">
        <f t="shared" si="12"/>
        <v>0</v>
      </c>
      <c r="N26" s="190">
        <f t="shared" ref="N26:N34" si="14">IF(M26&gt;0,1,0)</f>
        <v>0</v>
      </c>
      <c r="O26" s="190">
        <f t="shared" si="13"/>
        <v>0</v>
      </c>
      <c r="P26" s="190">
        <f t="shared" ref="P26:P34" si="15">K26+L26+N26</f>
        <v>0</v>
      </c>
      <c r="Q26" s="190" t="b">
        <f t="shared" ref="Q26:Q34" si="16">IF(P26=3,"OK",IF(P26=2,"1",IF(P26&gt;0,"1")))</f>
        <v>0</v>
      </c>
      <c r="R26" s="190">
        <f t="shared" ref="R26:R34" si="17">IFERROR(VALUE(Q26),0)</f>
        <v>0</v>
      </c>
    </row>
    <row r="27" spans="1:18" ht="30" customHeight="1" x14ac:dyDescent="0.25">
      <c r="A27" s="229">
        <v>3</v>
      </c>
      <c r="B27" s="208"/>
      <c r="C27" s="7"/>
      <c r="D27" s="284"/>
      <c r="E27" s="175"/>
      <c r="F27" s="175"/>
      <c r="G27" s="175"/>
      <c r="H27" s="235"/>
      <c r="I27" s="233"/>
      <c r="K27" s="190">
        <f t="shared" si="10"/>
        <v>0</v>
      </c>
      <c r="L27" s="190">
        <f t="shared" si="11"/>
        <v>0</v>
      </c>
      <c r="M27" s="190">
        <f t="shared" si="12"/>
        <v>0</v>
      </c>
      <c r="N27" s="190">
        <f t="shared" si="14"/>
        <v>0</v>
      </c>
      <c r="O27" s="190">
        <f t="shared" si="13"/>
        <v>0</v>
      </c>
      <c r="P27" s="190">
        <f t="shared" si="15"/>
        <v>0</v>
      </c>
      <c r="Q27" s="190" t="b">
        <f t="shared" si="16"/>
        <v>0</v>
      </c>
      <c r="R27" s="190">
        <f t="shared" si="17"/>
        <v>0</v>
      </c>
    </row>
    <row r="28" spans="1:18" ht="30" customHeight="1" x14ac:dyDescent="0.25">
      <c r="A28" s="229">
        <v>4</v>
      </c>
      <c r="B28" s="208"/>
      <c r="C28" s="208"/>
      <c r="D28" s="284"/>
      <c r="E28" s="175"/>
      <c r="F28" s="175"/>
      <c r="G28" s="175"/>
      <c r="H28" s="235" t="str">
        <f t="shared" ref="H28:H34" si="18">IF(O28&gt;0,"?","")</f>
        <v/>
      </c>
      <c r="I28" s="233"/>
      <c r="K28" s="190">
        <f t="shared" si="10"/>
        <v>0</v>
      </c>
      <c r="L28" s="190">
        <f t="shared" si="11"/>
        <v>0</v>
      </c>
      <c r="M28" s="190">
        <f t="shared" si="12"/>
        <v>0</v>
      </c>
      <c r="N28" s="190">
        <f t="shared" si="14"/>
        <v>0</v>
      </c>
      <c r="O28" s="190">
        <f t="shared" si="13"/>
        <v>0</v>
      </c>
      <c r="P28" s="190">
        <f t="shared" si="15"/>
        <v>0</v>
      </c>
      <c r="Q28" s="190" t="b">
        <f t="shared" si="16"/>
        <v>0</v>
      </c>
      <c r="R28" s="190">
        <f t="shared" si="17"/>
        <v>0</v>
      </c>
    </row>
    <row r="29" spans="1:18" ht="30" customHeight="1" x14ac:dyDescent="0.25">
      <c r="A29" s="229">
        <v>5</v>
      </c>
      <c r="B29" s="208"/>
      <c r="C29" s="208"/>
      <c r="D29" s="284"/>
      <c r="E29" s="175"/>
      <c r="F29" s="175"/>
      <c r="G29" s="175"/>
      <c r="H29" s="235" t="str">
        <f t="shared" si="18"/>
        <v/>
      </c>
      <c r="I29" s="233"/>
      <c r="K29" s="190">
        <f t="shared" si="10"/>
        <v>0</v>
      </c>
      <c r="L29" s="190">
        <f t="shared" si="11"/>
        <v>0</v>
      </c>
      <c r="M29" s="190">
        <f t="shared" si="12"/>
        <v>0</v>
      </c>
      <c r="N29" s="190">
        <f t="shared" si="14"/>
        <v>0</v>
      </c>
      <c r="O29" s="190">
        <f t="shared" si="13"/>
        <v>0</v>
      </c>
      <c r="P29" s="190">
        <f t="shared" si="15"/>
        <v>0</v>
      </c>
      <c r="Q29" s="190" t="b">
        <f t="shared" si="16"/>
        <v>0</v>
      </c>
      <c r="R29" s="190">
        <f t="shared" si="17"/>
        <v>0</v>
      </c>
    </row>
    <row r="30" spans="1:18" ht="30" customHeight="1" x14ac:dyDescent="0.25">
      <c r="A30" s="229">
        <v>6</v>
      </c>
      <c r="B30" s="208"/>
      <c r="C30" s="208"/>
      <c r="D30" s="284"/>
      <c r="E30" s="175"/>
      <c r="F30" s="175"/>
      <c r="G30" s="175"/>
      <c r="H30" s="235" t="str">
        <f t="shared" si="18"/>
        <v/>
      </c>
      <c r="I30" s="233"/>
      <c r="K30" s="190">
        <f t="shared" si="10"/>
        <v>0</v>
      </c>
      <c r="L30" s="190">
        <f t="shared" si="11"/>
        <v>0</v>
      </c>
      <c r="M30" s="190">
        <f t="shared" si="12"/>
        <v>0</v>
      </c>
      <c r="N30" s="190">
        <f t="shared" si="14"/>
        <v>0</v>
      </c>
      <c r="O30" s="190">
        <f t="shared" si="13"/>
        <v>0</v>
      </c>
      <c r="P30" s="190">
        <f t="shared" si="15"/>
        <v>0</v>
      </c>
      <c r="Q30" s="190" t="b">
        <f t="shared" si="16"/>
        <v>0</v>
      </c>
      <c r="R30" s="190">
        <f t="shared" si="17"/>
        <v>0</v>
      </c>
    </row>
    <row r="31" spans="1:18" ht="30" customHeight="1" x14ac:dyDescent="0.25">
      <c r="A31" s="229">
        <v>7</v>
      </c>
      <c r="B31" s="208"/>
      <c r="C31" s="208"/>
      <c r="D31" s="284"/>
      <c r="E31" s="175"/>
      <c r="F31" s="175"/>
      <c r="G31" s="175"/>
      <c r="H31" s="235" t="str">
        <f t="shared" si="18"/>
        <v/>
      </c>
      <c r="I31" s="233"/>
      <c r="K31" s="190">
        <f t="shared" si="10"/>
        <v>0</v>
      </c>
      <c r="L31" s="190">
        <f t="shared" si="11"/>
        <v>0</v>
      </c>
      <c r="M31" s="190">
        <f t="shared" si="12"/>
        <v>0</v>
      </c>
      <c r="N31" s="190">
        <f t="shared" si="14"/>
        <v>0</v>
      </c>
      <c r="O31" s="190">
        <f t="shared" si="13"/>
        <v>0</v>
      </c>
      <c r="P31" s="190">
        <f t="shared" si="15"/>
        <v>0</v>
      </c>
      <c r="Q31" s="190" t="b">
        <f t="shared" si="16"/>
        <v>0</v>
      </c>
      <c r="R31" s="190">
        <f t="shared" si="17"/>
        <v>0</v>
      </c>
    </row>
    <row r="32" spans="1:18" ht="30" customHeight="1" x14ac:dyDescent="0.25">
      <c r="A32" s="229">
        <v>8</v>
      </c>
      <c r="B32" s="208"/>
      <c r="C32" s="208"/>
      <c r="D32" s="284"/>
      <c r="E32" s="175"/>
      <c r="F32" s="175"/>
      <c r="G32" s="175"/>
      <c r="H32" s="235" t="str">
        <f t="shared" si="18"/>
        <v/>
      </c>
      <c r="I32" s="233"/>
      <c r="K32" s="190">
        <f t="shared" si="10"/>
        <v>0</v>
      </c>
      <c r="L32" s="190">
        <f t="shared" si="11"/>
        <v>0</v>
      </c>
      <c r="M32" s="190">
        <f t="shared" si="12"/>
        <v>0</v>
      </c>
      <c r="N32" s="190">
        <f t="shared" si="14"/>
        <v>0</v>
      </c>
      <c r="O32" s="190">
        <f t="shared" si="13"/>
        <v>0</v>
      </c>
      <c r="P32" s="190">
        <f t="shared" si="15"/>
        <v>0</v>
      </c>
      <c r="Q32" s="190" t="b">
        <f t="shared" si="16"/>
        <v>0</v>
      </c>
      <c r="R32" s="190">
        <f t="shared" si="17"/>
        <v>0</v>
      </c>
    </row>
    <row r="33" spans="1:18" ht="30" customHeight="1" x14ac:dyDescent="0.25">
      <c r="A33" s="229">
        <v>9</v>
      </c>
      <c r="B33" s="208"/>
      <c r="C33" s="208"/>
      <c r="D33" s="284"/>
      <c r="E33" s="175"/>
      <c r="F33" s="175"/>
      <c r="G33" s="175"/>
      <c r="H33" s="235" t="str">
        <f t="shared" si="18"/>
        <v/>
      </c>
      <c r="I33" s="233"/>
      <c r="K33" s="190">
        <f t="shared" si="10"/>
        <v>0</v>
      </c>
      <c r="L33" s="190">
        <f t="shared" si="11"/>
        <v>0</v>
      </c>
      <c r="M33" s="190">
        <f t="shared" si="12"/>
        <v>0</v>
      </c>
      <c r="N33" s="190">
        <f t="shared" si="14"/>
        <v>0</v>
      </c>
      <c r="O33" s="190">
        <f t="shared" si="13"/>
        <v>0</v>
      </c>
      <c r="P33" s="190">
        <f t="shared" si="15"/>
        <v>0</v>
      </c>
      <c r="Q33" s="190" t="b">
        <f t="shared" si="16"/>
        <v>0</v>
      </c>
      <c r="R33" s="190">
        <f t="shared" si="17"/>
        <v>0</v>
      </c>
    </row>
    <row r="34" spans="1:18" ht="30" customHeight="1" x14ac:dyDescent="0.25">
      <c r="A34" s="229">
        <v>10</v>
      </c>
      <c r="B34" s="208"/>
      <c r="C34" s="208"/>
      <c r="D34" s="284"/>
      <c r="E34" s="175"/>
      <c r="F34" s="175"/>
      <c r="G34" s="175"/>
      <c r="H34" s="235" t="str">
        <f t="shared" si="18"/>
        <v/>
      </c>
      <c r="I34" s="233"/>
      <c r="K34" s="190">
        <f t="shared" si="10"/>
        <v>0</v>
      </c>
      <c r="L34" s="190">
        <f t="shared" si="11"/>
        <v>0</v>
      </c>
      <c r="M34" s="190">
        <f t="shared" si="12"/>
        <v>0</v>
      </c>
      <c r="N34" s="190">
        <f t="shared" si="14"/>
        <v>0</v>
      </c>
      <c r="O34" s="234">
        <f t="shared" si="13"/>
        <v>0</v>
      </c>
      <c r="P34" s="190">
        <f t="shared" si="15"/>
        <v>0</v>
      </c>
      <c r="Q34" s="190" t="b">
        <f t="shared" si="16"/>
        <v>0</v>
      </c>
      <c r="R34" s="234">
        <f t="shared" si="17"/>
        <v>0</v>
      </c>
    </row>
    <row r="35" spans="1:18" ht="24.95" customHeight="1" x14ac:dyDescent="0.25">
      <c r="A35" s="230" t="s">
        <v>303</v>
      </c>
      <c r="B35" s="137">
        <f t="shared" ref="B35:G35" si="19">COUNTA(B25:B34)</f>
        <v>0</v>
      </c>
      <c r="C35" s="137">
        <f t="shared" si="19"/>
        <v>0</v>
      </c>
      <c r="D35" s="138">
        <f t="shared" si="19"/>
        <v>0</v>
      </c>
      <c r="E35" s="138">
        <f t="shared" si="19"/>
        <v>0</v>
      </c>
      <c r="F35" s="138">
        <f t="shared" si="19"/>
        <v>0</v>
      </c>
      <c r="G35" s="138">
        <f t="shared" si="19"/>
        <v>0</v>
      </c>
      <c r="H35" s="138"/>
      <c r="I35" s="231" t="s">
        <v>428</v>
      </c>
      <c r="O35" s="190">
        <f>SUM(O25:O34)</f>
        <v>0</v>
      </c>
      <c r="P35" s="190"/>
      <c r="Q35" s="190"/>
      <c r="R35" s="190">
        <f>SUM(R25:S34)</f>
        <v>0</v>
      </c>
    </row>
    <row r="36" spans="1:18" ht="36.950000000000003" customHeight="1" thickBot="1" x14ac:dyDescent="0.3">
      <c r="A36" s="612" t="s">
        <v>305</v>
      </c>
      <c r="B36" s="613"/>
      <c r="C36" s="236" t="str">
        <f>IF(R35&gt;0,"Registros incompletos","-")</f>
        <v>-</v>
      </c>
      <c r="D36" s="236" t="str">
        <f>IFERROR(D35/$B35,"-")</f>
        <v>-</v>
      </c>
      <c r="E36" s="236" t="str">
        <f>IFERROR(E35/$B35,"-")</f>
        <v>-</v>
      </c>
      <c r="F36" s="236" t="str">
        <f>IFERROR(F35/$B35,"-")</f>
        <v>-</v>
      </c>
      <c r="G36" s="236" t="str">
        <f>IFERROR(G35/$B35,"-")</f>
        <v>-</v>
      </c>
      <c r="H36" s="236"/>
      <c r="I36" s="232"/>
      <c r="P36" s="190"/>
    </row>
    <row r="37" spans="1:18" ht="30" customHeight="1" x14ac:dyDescent="0.25"/>
    <row r="38" spans="1:18" ht="30" customHeight="1" x14ac:dyDescent="0.25"/>
    <row r="39" spans="1:18" ht="30" customHeight="1" x14ac:dyDescent="0.25"/>
    <row r="40" spans="1:18" ht="30" customHeight="1" x14ac:dyDescent="0.25"/>
    <row r="41" spans="1:18" ht="30" customHeight="1" x14ac:dyDescent="0.25"/>
    <row r="42" spans="1:18" ht="30" customHeight="1" x14ac:dyDescent="0.25"/>
    <row r="43" spans="1:18" ht="30" customHeight="1" x14ac:dyDescent="0.25"/>
    <row r="44" spans="1:18" ht="30" customHeight="1" x14ac:dyDescent="0.25"/>
    <row r="45" spans="1:18" ht="30" customHeight="1" x14ac:dyDescent="0.25"/>
    <row r="46" spans="1:18" ht="30" customHeight="1" x14ac:dyDescent="0.25"/>
    <row r="47" spans="1:18" ht="30" customHeight="1" x14ac:dyDescent="0.25"/>
    <row r="48" spans="1:18"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sheetData>
  <sheetProtection algorithmName="SHA-512" hashValue="7bCCHp3esvF8Rk7JmN8SG2j2aQUJ0SwGbDPbKYW8XFMBCfKXodHEMONQy2gYzZBmmapdQo4XZp0EJmwDOQe0zQ==" saltValue="PoXX6xUfltz59A4lqolbTA==" spinCount="100000" sheet="1" objects="1" scenarios="1"/>
  <mergeCells count="25">
    <mergeCell ref="A2:A3"/>
    <mergeCell ref="B2:D3"/>
    <mergeCell ref="A1:I1"/>
    <mergeCell ref="A23:B23"/>
    <mergeCell ref="F3:G3"/>
    <mergeCell ref="F2:G2"/>
    <mergeCell ref="F20:G20"/>
    <mergeCell ref="F21:G21"/>
    <mergeCell ref="D5:G5"/>
    <mergeCell ref="S1:U1"/>
    <mergeCell ref="L1:O1"/>
    <mergeCell ref="D23:G23"/>
    <mergeCell ref="A18:B18"/>
    <mergeCell ref="A36:B36"/>
    <mergeCell ref="H6:I6"/>
    <mergeCell ref="H5:I5"/>
    <mergeCell ref="H2:I2"/>
    <mergeCell ref="H3:I3"/>
    <mergeCell ref="H20:I20"/>
    <mergeCell ref="H21:I21"/>
    <mergeCell ref="H23:I23"/>
    <mergeCell ref="H24:I24"/>
    <mergeCell ref="A5:C5"/>
    <mergeCell ref="A20:A21"/>
    <mergeCell ref="B20:D21"/>
  </mergeCells>
  <conditionalFormatting sqref="E7:E16">
    <cfRule type="containsText" dxfId="17" priority="72" operator="containsText" text="Bajo">
      <formula>NOT(ISERROR(SEARCH("Bajo",E7)))</formula>
    </cfRule>
  </conditionalFormatting>
  <conditionalFormatting sqref="F7:F16">
    <cfRule type="containsText" dxfId="16" priority="71" operator="containsText" text="Medio">
      <formula>NOT(ISERROR(SEARCH("Medio",F7)))</formula>
    </cfRule>
  </conditionalFormatting>
  <conditionalFormatting sqref="G7:G16">
    <cfRule type="containsText" dxfId="15" priority="70" operator="containsText" text="Alto">
      <formula>NOT(ISERROR(SEARCH("Alto",G7)))</formula>
    </cfRule>
  </conditionalFormatting>
  <conditionalFormatting sqref="L2">
    <cfRule type="containsText" dxfId="14" priority="66" operator="containsText" text="None">
      <formula>NOT(ISERROR(SEARCH("None",L2)))</formula>
    </cfRule>
  </conditionalFormatting>
  <conditionalFormatting sqref="D28:D34">
    <cfRule type="containsText" dxfId="13" priority="63" operator="containsText" text="NINGUNO">
      <formula>NOT(ISERROR(SEARCH("NINGUNO",D28)))</formula>
    </cfRule>
  </conditionalFormatting>
  <conditionalFormatting sqref="H11:H16">
    <cfRule type="containsText" dxfId="12" priority="51" operator="containsText" text="?">
      <formula>NOT(ISERROR(SEARCH("?",H11)))</formula>
    </cfRule>
  </conditionalFormatting>
  <conditionalFormatting sqref="H5:I5">
    <cfRule type="containsText" dxfId="11" priority="61" operator="containsText" text="ERROR:  Enter only one degree of implementation per recommendation">
      <formula>NOT(ISERROR(SEARCH("ERROR:  Enter only one degree of implementation per recommendation",H5)))</formula>
    </cfRule>
  </conditionalFormatting>
  <conditionalFormatting sqref="H23:I23">
    <cfRule type="containsText" dxfId="10" priority="54" operator="containsText" text="ERROR:  Enter only one degree of implementation per recommendation">
      <formula>NOT(ISERROR(SEARCH("ERROR:  Enter only one degree of implementation per recommendation",H23)))</formula>
    </cfRule>
  </conditionalFormatting>
  <conditionalFormatting sqref="C18">
    <cfRule type="containsText" dxfId="9" priority="49" operator="containsText" text="Registros incompletos">
      <formula>NOT(ISERROR(SEARCH("Registros incompletos",C18)))</formula>
    </cfRule>
  </conditionalFormatting>
  <conditionalFormatting sqref="H28:H34">
    <cfRule type="containsText" dxfId="8" priority="47" operator="containsText" text="?">
      <formula>NOT(ISERROR(SEARCH("?",H28)))</formula>
    </cfRule>
  </conditionalFormatting>
  <conditionalFormatting sqref="H7:H10">
    <cfRule type="containsText" dxfId="7" priority="12" operator="containsText" text="?">
      <formula>NOT(ISERROR(SEARCH("?",H7)))</formula>
    </cfRule>
  </conditionalFormatting>
  <conditionalFormatting sqref="D25:D27">
    <cfRule type="containsText" dxfId="6" priority="8" operator="containsText" text="NINGUNO">
      <formula>NOT(ISERROR(SEARCH("NINGUNO",D25)))</formula>
    </cfRule>
  </conditionalFormatting>
  <conditionalFormatting sqref="H25:H27">
    <cfRule type="containsText" dxfId="5" priority="7" operator="containsText" text="?">
      <formula>NOT(ISERROR(SEARCH("?",H25)))</formula>
    </cfRule>
  </conditionalFormatting>
  <conditionalFormatting sqref="D7:D16">
    <cfRule type="containsText" dxfId="4" priority="6" operator="containsText" text="NINGUNO">
      <formula>NOT(ISERROR(SEARCH("NINGUNO",D7)))</formula>
    </cfRule>
  </conditionalFormatting>
  <conditionalFormatting sqref="E25:E34">
    <cfRule type="containsText" dxfId="3" priority="5" operator="containsText" text="Bajo">
      <formula>NOT(ISERROR(SEARCH("Bajo",E25)))</formula>
    </cfRule>
  </conditionalFormatting>
  <conditionalFormatting sqref="C36">
    <cfRule type="containsText" dxfId="2" priority="3" operator="containsText" text="Registros incompletos">
      <formula>NOT(ISERROR(SEARCH("Registros incompletos",C36)))</formula>
    </cfRule>
  </conditionalFormatting>
  <conditionalFormatting sqref="F25:F34">
    <cfRule type="containsText" dxfId="1" priority="2" operator="containsText" text="Medio">
      <formula>NOT(ISERROR(SEARCH("Medio",F25)))</formula>
    </cfRule>
  </conditionalFormatting>
  <conditionalFormatting sqref="G25:G34">
    <cfRule type="containsText" dxfId="0" priority="1" operator="containsText" text="Alto">
      <formula>NOT(ISERROR(SEARCH("Alto",G25)))</formula>
    </cfRule>
  </conditionalFormatting>
  <dataValidations count="7">
    <dataValidation type="list" allowBlank="1" showInputMessage="1" showErrorMessage="1" sqref="E7:E16 E25:E34" xr:uid="{00000000-0002-0000-0700-000000000000}">
      <formula1>$M$2:$M$3</formula1>
    </dataValidation>
    <dataValidation type="list" allowBlank="1" showInputMessage="1" showErrorMessage="1" sqref="E21 E3" xr:uid="{00000000-0002-0000-0700-000001000000}">
      <formula1>$K$2:$K$4</formula1>
    </dataValidation>
    <dataValidation type="list" allowBlank="1" showInputMessage="1" showErrorMessage="1" sqref="F7:F16 F25:F34" xr:uid="{00000000-0002-0000-0700-000002000000}">
      <formula1>$N$2:$N$3</formula1>
    </dataValidation>
    <dataValidation type="list" allowBlank="1" showInputMessage="1" showErrorMessage="1" sqref="G7:G16 G25:G34" xr:uid="{00000000-0002-0000-0700-000003000000}">
      <formula1>$O$2:$O$3</formula1>
    </dataValidation>
    <dataValidation type="list" allowBlank="1" showInputMessage="1" showErrorMessage="1" sqref="D25:D34 D7:D16" xr:uid="{00000000-0002-0000-0700-000006000000}">
      <formula1>$L$2:$L$3</formula1>
    </dataValidation>
    <dataValidation allowBlank="1" showInputMessage="1" showErrorMessage="1" prompt="Resume cada recomendación en una fila diferente" sqref="B7:B16 B25:B34" xr:uid="{9C710BE5-F8A1-964A-8D87-33513B0B20F5}"/>
    <dataValidation allowBlank="1" showInputMessage="1" showErrorMessage="1" promptTitle="Persona a cargo" prompt="¿A quién se le hizo la recomendación?" sqref="C25:C34 C7:C16" xr:uid="{501DFD07-DAEF-1C49-9895-269C884A316A}"/>
  </dataValidations>
  <printOptions horizontalCentered="1" verticalCentered="1"/>
  <pageMargins left="0" right="0" top="0" bottom="0" header="0" footer="0"/>
  <pageSetup paperSize="9" scale="67"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41"/>
  <sheetViews>
    <sheetView showZeros="0" tabSelected="1" zoomScale="80" zoomScaleNormal="80" zoomScaleSheetLayoutView="50" zoomScalePageLayoutView="60" workbookViewId="0">
      <selection activeCell="C17" sqref="C17:D17"/>
    </sheetView>
  </sheetViews>
  <sheetFormatPr defaultColWidth="10.875" defaultRowHeight="15" x14ac:dyDescent="0.25"/>
  <cols>
    <col min="1" max="1" width="8.5" style="17" customWidth="1"/>
    <col min="2" max="2" width="21" style="17" customWidth="1"/>
    <col min="3" max="6" width="9.125" style="17" customWidth="1"/>
    <col min="7" max="7" width="10" style="17" customWidth="1"/>
    <col min="8" max="8" width="10.375" style="17" customWidth="1"/>
    <col min="9" max="9" width="11.625" style="17" customWidth="1"/>
    <col min="10" max="10" width="12.125" style="17" customWidth="1"/>
    <col min="11" max="11" width="13.5" style="17" customWidth="1"/>
    <col min="12" max="13" width="11.875" style="17" customWidth="1"/>
    <col min="14" max="15" width="10" style="17" customWidth="1"/>
    <col min="16" max="17" width="12.5" style="17" customWidth="1"/>
    <col min="18" max="18" width="28.125" style="17" customWidth="1"/>
    <col min="19" max="19" width="10.875" style="17"/>
    <col min="20" max="20" width="10.875" style="17" hidden="1" customWidth="1"/>
    <col min="21" max="24" width="20.5" style="17" hidden="1" customWidth="1"/>
    <col min="25" max="26" width="18.625" style="17" hidden="1" customWidth="1"/>
    <col min="27" max="27" width="117.875" style="17" customWidth="1"/>
    <col min="28" max="16384" width="10.875" style="17"/>
  </cols>
  <sheetData>
    <row r="1" spans="1:29" ht="24" customHeight="1" x14ac:dyDescent="0.25">
      <c r="A1" s="647" t="s">
        <v>280</v>
      </c>
      <c r="B1" s="647"/>
      <c r="C1" s="647"/>
      <c r="D1" s="647"/>
      <c r="E1" s="647"/>
      <c r="F1" s="647"/>
      <c r="G1" s="647"/>
      <c r="H1" s="647"/>
      <c r="I1" s="647"/>
      <c r="J1" s="647"/>
      <c r="K1" s="647"/>
      <c r="L1" s="647"/>
      <c r="M1" s="647"/>
      <c r="N1" s="647"/>
      <c r="O1" s="647"/>
      <c r="P1" s="647"/>
      <c r="Q1" s="647"/>
      <c r="R1" s="647"/>
      <c r="AA1" s="330" t="s">
        <v>173</v>
      </c>
      <c r="AB1" s="331"/>
      <c r="AC1" s="331"/>
    </row>
    <row r="2" spans="1:29" ht="24.95" customHeight="1" x14ac:dyDescent="0.25">
      <c r="A2" s="635" t="s">
        <v>281</v>
      </c>
      <c r="B2" s="636"/>
      <c r="C2" s="639"/>
      <c r="D2" s="639"/>
      <c r="E2" s="639"/>
      <c r="F2" s="639"/>
      <c r="G2" s="639"/>
      <c r="H2" s="639"/>
      <c r="I2" s="639"/>
      <c r="J2" s="640"/>
      <c r="K2" s="637" t="s">
        <v>282</v>
      </c>
      <c r="L2" s="638"/>
      <c r="M2" s="641"/>
      <c r="N2" s="639"/>
      <c r="O2" s="639"/>
      <c r="P2" s="640"/>
      <c r="Q2" s="251" t="s">
        <v>123</v>
      </c>
      <c r="R2" s="160"/>
    </row>
    <row r="3" spans="1:29" ht="5.0999999999999996" customHeight="1" x14ac:dyDescent="0.25"/>
    <row r="4" spans="1:29" s="157" customFormat="1" ht="35.1" customHeight="1" x14ac:dyDescent="0.25">
      <c r="A4" s="644" t="s">
        <v>283</v>
      </c>
      <c r="B4" s="646" t="s">
        <v>388</v>
      </c>
      <c r="C4" s="646" t="s">
        <v>351</v>
      </c>
      <c r="D4" s="646"/>
      <c r="E4" s="646" t="s">
        <v>284</v>
      </c>
      <c r="F4" s="646"/>
      <c r="G4" s="646" t="s">
        <v>20</v>
      </c>
      <c r="H4" s="646" t="s">
        <v>429</v>
      </c>
      <c r="I4" s="646" t="s">
        <v>430</v>
      </c>
      <c r="J4" s="642" t="s">
        <v>285</v>
      </c>
      <c r="K4" s="642" t="s">
        <v>286</v>
      </c>
      <c r="L4" s="379" t="s">
        <v>287</v>
      </c>
      <c r="M4" s="379"/>
      <c r="N4" s="379" t="s">
        <v>288</v>
      </c>
      <c r="O4" s="379"/>
      <c r="P4" s="379" t="s">
        <v>310</v>
      </c>
      <c r="Q4" s="379"/>
      <c r="R4" s="642" t="s">
        <v>309</v>
      </c>
      <c r="T4" s="608" t="s">
        <v>19</v>
      </c>
      <c r="U4" s="608" t="s">
        <v>37</v>
      </c>
      <c r="V4" s="608" t="s">
        <v>38</v>
      </c>
      <c r="W4" s="608" t="s">
        <v>40</v>
      </c>
      <c r="X4" s="608" t="s">
        <v>36</v>
      </c>
      <c r="Y4" s="608" t="s">
        <v>39</v>
      </c>
      <c r="Z4" s="608" t="s">
        <v>44</v>
      </c>
    </row>
    <row r="5" spans="1:29" ht="44.25" customHeight="1" x14ac:dyDescent="0.25">
      <c r="A5" s="645"/>
      <c r="B5" s="646"/>
      <c r="C5" s="646"/>
      <c r="D5" s="646"/>
      <c r="E5" s="646"/>
      <c r="F5" s="646"/>
      <c r="G5" s="646"/>
      <c r="H5" s="646"/>
      <c r="I5" s="646"/>
      <c r="J5" s="643"/>
      <c r="K5" s="643"/>
      <c r="L5" s="44" t="s">
        <v>289</v>
      </c>
      <c r="M5" s="44" t="s">
        <v>290</v>
      </c>
      <c r="N5" s="44" t="s">
        <v>289</v>
      </c>
      <c r="O5" s="44" t="s">
        <v>290</v>
      </c>
      <c r="P5" s="44" t="s">
        <v>311</v>
      </c>
      <c r="Q5" s="44" t="s">
        <v>312</v>
      </c>
      <c r="R5" s="643"/>
      <c r="T5" s="608"/>
      <c r="U5" s="608"/>
      <c r="V5" s="608"/>
      <c r="W5" s="608"/>
      <c r="X5" s="608"/>
      <c r="Y5" s="608"/>
      <c r="Z5" s="608"/>
    </row>
    <row r="6" spans="1:29" ht="35.1" customHeight="1" x14ac:dyDescent="0.25">
      <c r="A6" s="44" t="s">
        <v>21</v>
      </c>
      <c r="B6" s="7"/>
      <c r="C6" s="641"/>
      <c r="D6" s="640"/>
      <c r="E6" s="641"/>
      <c r="F6" s="640"/>
      <c r="G6" s="175"/>
      <c r="H6" s="7"/>
      <c r="I6" s="223"/>
      <c r="J6" s="223"/>
      <c r="K6" s="223"/>
      <c r="L6" s="171"/>
      <c r="M6" s="171"/>
      <c r="N6" s="174"/>
      <c r="O6" s="174"/>
      <c r="P6" s="173">
        <f t="shared" ref="P6:P8" si="0">IFERROR((M6-L6)/L6,0)</f>
        <v>0</v>
      </c>
      <c r="Q6" s="173">
        <f>IFERROR((O6-N6)/N6,0)</f>
        <v>0</v>
      </c>
      <c r="R6" s="7"/>
      <c r="T6" s="17" t="s">
        <v>328</v>
      </c>
      <c r="U6" s="286" t="s">
        <v>366</v>
      </c>
      <c r="V6" s="285" t="s">
        <v>328</v>
      </c>
      <c r="W6" s="285" t="s">
        <v>332</v>
      </c>
      <c r="X6" s="285" t="s">
        <v>343</v>
      </c>
      <c r="Y6" s="273" t="s">
        <v>327</v>
      </c>
      <c r="Z6" s="190" t="s">
        <v>42</v>
      </c>
    </row>
    <row r="7" spans="1:29" ht="35.1" customHeight="1" x14ac:dyDescent="0.25">
      <c r="A7" s="44" t="s">
        <v>22</v>
      </c>
      <c r="B7" s="7"/>
      <c r="C7" s="641"/>
      <c r="D7" s="640"/>
      <c r="E7" s="641"/>
      <c r="F7" s="640"/>
      <c r="G7" s="175"/>
      <c r="H7" s="7"/>
      <c r="I7" s="223"/>
      <c r="J7" s="223"/>
      <c r="K7" s="223"/>
      <c r="L7" s="171"/>
      <c r="M7" s="171"/>
      <c r="N7" s="174"/>
      <c r="O7" s="174"/>
      <c r="P7" s="173">
        <f t="shared" si="0"/>
        <v>0</v>
      </c>
      <c r="Q7" s="173">
        <f t="shared" ref="Q7:Q8" si="1">IFERROR((O7-N7)/N7,0)</f>
        <v>0</v>
      </c>
      <c r="R7" s="7"/>
      <c r="T7" s="285" t="s">
        <v>330</v>
      </c>
      <c r="U7" s="286" t="s">
        <v>367</v>
      </c>
      <c r="V7" s="285" t="s">
        <v>329</v>
      </c>
      <c r="W7" s="285" t="s">
        <v>333</v>
      </c>
      <c r="X7" s="285" t="s">
        <v>344</v>
      </c>
      <c r="Z7" s="190" t="s">
        <v>43</v>
      </c>
    </row>
    <row r="8" spans="1:29" ht="35.1" customHeight="1" x14ac:dyDescent="0.25">
      <c r="A8" s="44" t="s">
        <v>23</v>
      </c>
      <c r="B8" s="7"/>
      <c r="C8" s="641"/>
      <c r="D8" s="640"/>
      <c r="E8" s="641"/>
      <c r="F8" s="640"/>
      <c r="G8" s="175"/>
      <c r="H8" s="7"/>
      <c r="I8" s="223"/>
      <c r="J8" s="223"/>
      <c r="K8" s="223"/>
      <c r="L8" s="171"/>
      <c r="M8" s="171"/>
      <c r="N8" s="174"/>
      <c r="O8" s="174"/>
      <c r="P8" s="173">
        <f t="shared" si="0"/>
        <v>0</v>
      </c>
      <c r="Q8" s="173">
        <f t="shared" si="1"/>
        <v>0</v>
      </c>
      <c r="R8" s="7"/>
      <c r="U8" s="286" t="s">
        <v>368</v>
      </c>
      <c r="V8" s="285" t="s">
        <v>330</v>
      </c>
      <c r="W8" s="285" t="s">
        <v>334</v>
      </c>
      <c r="X8" s="285" t="s">
        <v>345</v>
      </c>
      <c r="Z8" s="273" t="s">
        <v>340</v>
      </c>
    </row>
    <row r="9" spans="1:29" ht="35.1" customHeight="1" x14ac:dyDescent="0.25">
      <c r="A9" s="44" t="s">
        <v>24</v>
      </c>
      <c r="B9" s="7"/>
      <c r="C9" s="641"/>
      <c r="D9" s="640"/>
      <c r="E9" s="641"/>
      <c r="F9" s="640"/>
      <c r="G9" s="175"/>
      <c r="H9" s="7"/>
      <c r="I9" s="223"/>
      <c r="J9" s="223"/>
      <c r="K9" s="223"/>
      <c r="L9" s="171"/>
      <c r="M9" s="171"/>
      <c r="N9" s="174"/>
      <c r="O9" s="174"/>
      <c r="P9" s="173">
        <f t="shared" ref="P9:P15" si="2">IFERROR((M9-L9)/L9,0)</f>
        <v>0</v>
      </c>
      <c r="Q9" s="173">
        <f t="shared" ref="Q9:Q15" si="3">IFERROR((O9-N9)/N9,0)</f>
        <v>0</v>
      </c>
      <c r="R9" s="7"/>
      <c r="U9" s="286" t="s">
        <v>369</v>
      </c>
      <c r="V9" s="285" t="s">
        <v>331</v>
      </c>
      <c r="W9" s="285" t="s">
        <v>335</v>
      </c>
      <c r="X9" s="285" t="s">
        <v>346</v>
      </c>
      <c r="Z9" s="273" t="s">
        <v>341</v>
      </c>
    </row>
    <row r="10" spans="1:29" ht="35.1" customHeight="1" x14ac:dyDescent="0.25">
      <c r="A10" s="44" t="s">
        <v>25</v>
      </c>
      <c r="B10" s="7"/>
      <c r="C10" s="641"/>
      <c r="D10" s="640"/>
      <c r="E10" s="641"/>
      <c r="F10" s="640"/>
      <c r="G10" s="175"/>
      <c r="H10" s="7"/>
      <c r="I10" s="223"/>
      <c r="J10" s="223"/>
      <c r="K10" s="223"/>
      <c r="L10" s="171"/>
      <c r="M10" s="171"/>
      <c r="N10" s="174"/>
      <c r="O10" s="174"/>
      <c r="P10" s="173">
        <f t="shared" si="2"/>
        <v>0</v>
      </c>
      <c r="Q10" s="173">
        <f t="shared" si="3"/>
        <v>0</v>
      </c>
      <c r="R10" s="7"/>
      <c r="U10" s="286" t="s">
        <v>370</v>
      </c>
      <c r="W10" s="285" t="s">
        <v>336</v>
      </c>
      <c r="X10" s="285" t="s">
        <v>347</v>
      </c>
      <c r="Z10" s="273" t="s">
        <v>342</v>
      </c>
    </row>
    <row r="11" spans="1:29" ht="35.1" customHeight="1" x14ac:dyDescent="0.25">
      <c r="A11" s="44" t="s">
        <v>26</v>
      </c>
      <c r="B11" s="7"/>
      <c r="C11" s="641"/>
      <c r="D11" s="640"/>
      <c r="E11" s="641"/>
      <c r="F11" s="640"/>
      <c r="G11" s="175"/>
      <c r="H11" s="7"/>
      <c r="I11" s="223"/>
      <c r="J11" s="223"/>
      <c r="K11" s="223"/>
      <c r="L11" s="171"/>
      <c r="M11" s="171"/>
      <c r="N11" s="174"/>
      <c r="O11" s="174"/>
      <c r="P11" s="173">
        <f t="shared" si="2"/>
        <v>0</v>
      </c>
      <c r="Q11" s="173">
        <f t="shared" si="3"/>
        <v>0</v>
      </c>
      <c r="R11" s="7"/>
      <c r="U11" s="286" t="s">
        <v>371</v>
      </c>
      <c r="W11" s="285" t="s">
        <v>337</v>
      </c>
      <c r="X11" s="285" t="s">
        <v>348</v>
      </c>
    </row>
    <row r="12" spans="1:29" ht="35.1" customHeight="1" x14ac:dyDescent="0.25">
      <c r="A12" s="44" t="s">
        <v>27</v>
      </c>
      <c r="B12" s="7"/>
      <c r="C12" s="641"/>
      <c r="D12" s="640"/>
      <c r="E12" s="641"/>
      <c r="F12" s="640"/>
      <c r="G12" s="175"/>
      <c r="H12" s="7"/>
      <c r="I12" s="223"/>
      <c r="J12" s="223"/>
      <c r="K12" s="223"/>
      <c r="L12" s="171"/>
      <c r="M12" s="171"/>
      <c r="N12" s="174"/>
      <c r="O12" s="174"/>
      <c r="P12" s="173">
        <f t="shared" si="2"/>
        <v>0</v>
      </c>
      <c r="Q12" s="173">
        <f t="shared" si="3"/>
        <v>0</v>
      </c>
      <c r="R12" s="7"/>
      <c r="U12" s="286" t="s">
        <v>372</v>
      </c>
      <c r="W12" s="285" t="s">
        <v>338</v>
      </c>
      <c r="X12" s="285" t="s">
        <v>349</v>
      </c>
    </row>
    <row r="13" spans="1:29" ht="35.1" customHeight="1" x14ac:dyDescent="0.25">
      <c r="A13" s="44" t="s">
        <v>28</v>
      </c>
      <c r="B13" s="7"/>
      <c r="C13" s="641"/>
      <c r="D13" s="640"/>
      <c r="E13" s="641"/>
      <c r="F13" s="640"/>
      <c r="G13" s="175"/>
      <c r="H13" s="7"/>
      <c r="I13" s="223"/>
      <c r="J13" s="223"/>
      <c r="K13" s="223"/>
      <c r="L13" s="171"/>
      <c r="M13" s="171"/>
      <c r="N13" s="174"/>
      <c r="O13" s="174"/>
      <c r="P13" s="173">
        <f t="shared" si="2"/>
        <v>0</v>
      </c>
      <c r="Q13" s="173">
        <f t="shared" si="3"/>
        <v>0</v>
      </c>
      <c r="R13" s="7"/>
      <c r="W13" s="285" t="s">
        <v>339</v>
      </c>
      <c r="X13" s="285" t="s">
        <v>350</v>
      </c>
    </row>
    <row r="14" spans="1:29" ht="35.1" customHeight="1" x14ac:dyDescent="0.25">
      <c r="A14" s="44" t="s">
        <v>8</v>
      </c>
      <c r="B14" s="7"/>
      <c r="C14" s="641"/>
      <c r="D14" s="640"/>
      <c r="E14" s="641"/>
      <c r="F14" s="640"/>
      <c r="G14" s="175"/>
      <c r="H14" s="7"/>
      <c r="I14" s="223"/>
      <c r="J14" s="223"/>
      <c r="K14" s="223"/>
      <c r="L14" s="171"/>
      <c r="M14" s="171"/>
      <c r="N14" s="174"/>
      <c r="O14" s="174"/>
      <c r="P14" s="173">
        <f t="shared" si="2"/>
        <v>0</v>
      </c>
      <c r="Q14" s="173">
        <f t="shared" si="3"/>
        <v>0</v>
      </c>
      <c r="R14" s="7"/>
    </row>
    <row r="15" spans="1:29" ht="35.1" customHeight="1" x14ac:dyDescent="0.25">
      <c r="A15" s="44" t="s">
        <v>29</v>
      </c>
      <c r="B15" s="7"/>
      <c r="C15" s="641"/>
      <c r="D15" s="640"/>
      <c r="E15" s="641"/>
      <c r="F15" s="640"/>
      <c r="G15" s="175"/>
      <c r="H15" s="7"/>
      <c r="I15" s="223"/>
      <c r="J15" s="223"/>
      <c r="K15" s="223"/>
      <c r="L15" s="171"/>
      <c r="M15" s="171"/>
      <c r="N15" s="174"/>
      <c r="O15" s="174"/>
      <c r="P15" s="173">
        <f t="shared" si="2"/>
        <v>0</v>
      </c>
      <c r="Q15" s="173">
        <f t="shared" si="3"/>
        <v>0</v>
      </c>
      <c r="R15" s="7"/>
    </row>
    <row r="16" spans="1:29" ht="51.95" customHeight="1" x14ac:dyDescent="0.25">
      <c r="A16" s="652" t="s">
        <v>431</v>
      </c>
      <c r="B16" s="642" t="s">
        <v>351</v>
      </c>
      <c r="C16" s="650" t="s">
        <v>352</v>
      </c>
      <c r="D16" s="650"/>
      <c r="E16" s="650"/>
      <c r="F16" s="650"/>
      <c r="G16" s="650"/>
      <c r="H16" s="650"/>
      <c r="I16" s="650" t="s">
        <v>356</v>
      </c>
      <c r="J16" s="650"/>
      <c r="K16" s="650"/>
      <c r="L16" s="660" t="s">
        <v>359</v>
      </c>
      <c r="M16" s="661"/>
      <c r="N16" s="657" t="s">
        <v>376</v>
      </c>
      <c r="O16" s="658"/>
      <c r="P16" s="658"/>
      <c r="Q16" s="659"/>
      <c r="R16" s="642" t="s">
        <v>364</v>
      </c>
      <c r="S16" s="656"/>
      <c r="T16" s="656"/>
    </row>
    <row r="17" spans="1:18" ht="45" customHeight="1" x14ac:dyDescent="0.25">
      <c r="A17" s="653"/>
      <c r="B17" s="643"/>
      <c r="C17" s="648" t="s">
        <v>353</v>
      </c>
      <c r="D17" s="651"/>
      <c r="E17" s="648" t="s">
        <v>354</v>
      </c>
      <c r="F17" s="651"/>
      <c r="G17" s="648" t="s">
        <v>355</v>
      </c>
      <c r="H17" s="649"/>
      <c r="I17" s="44" t="s">
        <v>357</v>
      </c>
      <c r="J17" s="44" t="s">
        <v>358</v>
      </c>
      <c r="K17" s="44" t="s">
        <v>432</v>
      </c>
      <c r="L17" s="158" t="s">
        <v>343</v>
      </c>
      <c r="M17" s="44" t="s">
        <v>360</v>
      </c>
      <c r="N17" s="44" t="s">
        <v>361</v>
      </c>
      <c r="O17" s="44" t="s">
        <v>362</v>
      </c>
      <c r="P17" s="648" t="s">
        <v>363</v>
      </c>
      <c r="Q17" s="651"/>
      <c r="R17" s="643"/>
    </row>
    <row r="18" spans="1:18" ht="35.1" customHeight="1" x14ac:dyDescent="0.25">
      <c r="A18" s="44" t="s">
        <v>21</v>
      </c>
      <c r="B18" s="210">
        <f>C6</f>
        <v>0</v>
      </c>
      <c r="C18" s="654"/>
      <c r="D18" s="655"/>
      <c r="E18" s="654"/>
      <c r="F18" s="655"/>
      <c r="G18" s="641"/>
      <c r="H18" s="640"/>
      <c r="I18" s="223"/>
      <c r="J18" s="223"/>
      <c r="K18" s="172"/>
      <c r="L18" s="223"/>
      <c r="M18" s="223"/>
      <c r="N18" s="223"/>
      <c r="O18" s="223"/>
      <c r="P18" s="641"/>
      <c r="Q18" s="640"/>
      <c r="R18" s="7"/>
    </row>
    <row r="19" spans="1:18" ht="35.1" customHeight="1" x14ac:dyDescent="0.25">
      <c r="A19" s="44" t="s">
        <v>22</v>
      </c>
      <c r="B19" s="210">
        <f t="shared" ref="B19:B27" si="4">C7</f>
        <v>0</v>
      </c>
      <c r="C19" s="654"/>
      <c r="D19" s="655"/>
      <c r="E19" s="654"/>
      <c r="F19" s="655"/>
      <c r="G19" s="641"/>
      <c r="H19" s="640"/>
      <c r="I19" s="223"/>
      <c r="J19" s="223"/>
      <c r="K19" s="172"/>
      <c r="L19" s="223"/>
      <c r="M19" s="223"/>
      <c r="N19" s="223"/>
      <c r="O19" s="223"/>
      <c r="P19" s="641"/>
      <c r="Q19" s="640"/>
      <c r="R19" s="7"/>
    </row>
    <row r="20" spans="1:18" ht="35.1" customHeight="1" x14ac:dyDescent="0.25">
      <c r="A20" s="44" t="s">
        <v>23</v>
      </c>
      <c r="B20" s="210">
        <f t="shared" si="4"/>
        <v>0</v>
      </c>
      <c r="C20" s="654"/>
      <c r="D20" s="655"/>
      <c r="E20" s="654"/>
      <c r="F20" s="655"/>
      <c r="G20" s="641"/>
      <c r="H20" s="640"/>
      <c r="I20" s="223"/>
      <c r="J20" s="223"/>
      <c r="K20" s="172"/>
      <c r="L20" s="223"/>
      <c r="M20" s="223"/>
      <c r="N20" s="223"/>
      <c r="O20" s="223"/>
      <c r="P20" s="641"/>
      <c r="Q20" s="640"/>
      <c r="R20" s="7"/>
    </row>
    <row r="21" spans="1:18" ht="35.1" customHeight="1" x14ac:dyDescent="0.25">
      <c r="A21" s="44" t="s">
        <v>24</v>
      </c>
      <c r="B21" s="210">
        <f t="shared" si="4"/>
        <v>0</v>
      </c>
      <c r="C21" s="654"/>
      <c r="D21" s="655"/>
      <c r="E21" s="654"/>
      <c r="F21" s="655"/>
      <c r="G21" s="641"/>
      <c r="H21" s="640"/>
      <c r="I21" s="223"/>
      <c r="J21" s="223"/>
      <c r="K21" s="172"/>
      <c r="L21" s="223"/>
      <c r="M21" s="223"/>
      <c r="N21" s="223"/>
      <c r="O21" s="223"/>
      <c r="P21" s="641"/>
      <c r="Q21" s="640"/>
      <c r="R21" s="7"/>
    </row>
    <row r="22" spans="1:18" ht="35.1" customHeight="1" x14ac:dyDescent="0.25">
      <c r="A22" s="44" t="s">
        <v>25</v>
      </c>
      <c r="B22" s="210">
        <f t="shared" si="4"/>
        <v>0</v>
      </c>
      <c r="C22" s="654"/>
      <c r="D22" s="655"/>
      <c r="E22" s="654"/>
      <c r="F22" s="655"/>
      <c r="G22" s="641"/>
      <c r="H22" s="640"/>
      <c r="I22" s="223"/>
      <c r="J22" s="223"/>
      <c r="K22" s="172"/>
      <c r="L22" s="223"/>
      <c r="M22" s="223"/>
      <c r="N22" s="223"/>
      <c r="O22" s="223"/>
      <c r="P22" s="641"/>
      <c r="Q22" s="640"/>
      <c r="R22" s="7"/>
    </row>
    <row r="23" spans="1:18" ht="35.1" customHeight="1" x14ac:dyDescent="0.25">
      <c r="A23" s="44" t="s">
        <v>26</v>
      </c>
      <c r="B23" s="210">
        <f t="shared" si="4"/>
        <v>0</v>
      </c>
      <c r="C23" s="654"/>
      <c r="D23" s="655"/>
      <c r="E23" s="654"/>
      <c r="F23" s="655"/>
      <c r="G23" s="641"/>
      <c r="H23" s="640"/>
      <c r="I23" s="223"/>
      <c r="J23" s="223"/>
      <c r="K23" s="172"/>
      <c r="L23" s="223"/>
      <c r="M23" s="223"/>
      <c r="N23" s="223"/>
      <c r="O23" s="223"/>
      <c r="P23" s="641"/>
      <c r="Q23" s="640"/>
      <c r="R23" s="7"/>
    </row>
    <row r="24" spans="1:18" ht="35.1" customHeight="1" x14ac:dyDescent="0.25">
      <c r="A24" s="44" t="s">
        <v>27</v>
      </c>
      <c r="B24" s="210">
        <f t="shared" si="4"/>
        <v>0</v>
      </c>
      <c r="C24" s="654"/>
      <c r="D24" s="655"/>
      <c r="E24" s="654"/>
      <c r="F24" s="655"/>
      <c r="G24" s="641"/>
      <c r="H24" s="640"/>
      <c r="I24" s="223"/>
      <c r="J24" s="223"/>
      <c r="K24" s="172"/>
      <c r="L24" s="223"/>
      <c r="M24" s="223"/>
      <c r="N24" s="223"/>
      <c r="O24" s="223"/>
      <c r="P24" s="641"/>
      <c r="Q24" s="640"/>
      <c r="R24" s="7"/>
    </row>
    <row r="25" spans="1:18" ht="35.1" customHeight="1" x14ac:dyDescent="0.25">
      <c r="A25" s="44" t="s">
        <v>28</v>
      </c>
      <c r="B25" s="210">
        <f t="shared" si="4"/>
        <v>0</v>
      </c>
      <c r="C25" s="654"/>
      <c r="D25" s="655"/>
      <c r="E25" s="654"/>
      <c r="F25" s="655"/>
      <c r="G25" s="641"/>
      <c r="H25" s="640"/>
      <c r="I25" s="223"/>
      <c r="J25" s="223"/>
      <c r="K25" s="172"/>
      <c r="L25" s="223"/>
      <c r="M25" s="223"/>
      <c r="N25" s="223"/>
      <c r="O25" s="223"/>
      <c r="P25" s="641"/>
      <c r="Q25" s="640"/>
      <c r="R25" s="7"/>
    </row>
    <row r="26" spans="1:18" ht="35.1" customHeight="1" x14ac:dyDescent="0.25">
      <c r="A26" s="44" t="s">
        <v>8</v>
      </c>
      <c r="B26" s="210">
        <f t="shared" si="4"/>
        <v>0</v>
      </c>
      <c r="C26" s="654"/>
      <c r="D26" s="655"/>
      <c r="E26" s="654"/>
      <c r="F26" s="655"/>
      <c r="G26" s="641"/>
      <c r="H26" s="640"/>
      <c r="I26" s="223"/>
      <c r="J26" s="223"/>
      <c r="K26" s="172"/>
      <c r="L26" s="223"/>
      <c r="M26" s="223"/>
      <c r="N26" s="223"/>
      <c r="O26" s="223"/>
      <c r="P26" s="641"/>
      <c r="Q26" s="640"/>
      <c r="R26" s="7"/>
    </row>
    <row r="27" spans="1:18" ht="35.1" customHeight="1" x14ac:dyDescent="0.25">
      <c r="A27" s="44" t="s">
        <v>29</v>
      </c>
      <c r="B27" s="210">
        <f t="shared" si="4"/>
        <v>0</v>
      </c>
      <c r="C27" s="654"/>
      <c r="D27" s="655"/>
      <c r="E27" s="654"/>
      <c r="F27" s="655"/>
      <c r="G27" s="641"/>
      <c r="H27" s="640"/>
      <c r="I27" s="223"/>
      <c r="J27" s="223"/>
      <c r="K27" s="172"/>
      <c r="L27" s="223"/>
      <c r="M27" s="223"/>
      <c r="N27" s="223"/>
      <c r="O27" s="223"/>
      <c r="P27" s="641"/>
      <c r="Q27" s="640"/>
      <c r="R27" s="7"/>
    </row>
    <row r="28" spans="1:18" ht="30" customHeight="1" x14ac:dyDescent="0.25"/>
    <row r="29" spans="1:18" ht="30" customHeight="1" x14ac:dyDescent="0.25"/>
    <row r="30" spans="1:18" ht="30" customHeight="1" x14ac:dyDescent="0.25"/>
    <row r="31" spans="1:18" ht="30" customHeight="1" x14ac:dyDescent="0.25"/>
    <row r="32" spans="1:18"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sheetData>
  <sheetProtection algorithmName="SHA-512" hashValue="HHSOUq1Gtmb5IMTj7WcslOV/yLG/+/hTmcXowfjpQxQofqZ2idnnENNtbFLwwhu8PgMm2JNCMuwtBfsRw87Mdg==" saltValue="JdGJTQhGH7EpM6+49pHQKQ==" spinCount="100000" sheet="1" objects="1" scenarios="1"/>
  <mergeCells count="98">
    <mergeCell ref="P23:Q23"/>
    <mergeCell ref="C23:D23"/>
    <mergeCell ref="E23:F23"/>
    <mergeCell ref="G23:H23"/>
    <mergeCell ref="L16:M16"/>
    <mergeCell ref="P17:Q17"/>
    <mergeCell ref="P20:Q20"/>
    <mergeCell ref="P21:Q21"/>
    <mergeCell ref="P22:Q22"/>
    <mergeCell ref="C20:D20"/>
    <mergeCell ref="C21:D21"/>
    <mergeCell ref="E21:F21"/>
    <mergeCell ref="G21:H21"/>
    <mergeCell ref="C22:D22"/>
    <mergeCell ref="E22:F22"/>
    <mergeCell ref="G22:H22"/>
    <mergeCell ref="P24:Q24"/>
    <mergeCell ref="P25:Q25"/>
    <mergeCell ref="P26:Q26"/>
    <mergeCell ref="P27:Q27"/>
    <mergeCell ref="C26:D26"/>
    <mergeCell ref="C27:D27"/>
    <mergeCell ref="E27:F27"/>
    <mergeCell ref="G27:H27"/>
    <mergeCell ref="E26:F26"/>
    <mergeCell ref="G26:H26"/>
    <mergeCell ref="C24:D24"/>
    <mergeCell ref="E24:F24"/>
    <mergeCell ref="G24:H24"/>
    <mergeCell ref="G25:H25"/>
    <mergeCell ref="C25:D25"/>
    <mergeCell ref="E25:F25"/>
    <mergeCell ref="X4:X5"/>
    <mergeCell ref="W4:W5"/>
    <mergeCell ref="V4:V5"/>
    <mergeCell ref="N16:Q16"/>
    <mergeCell ref="P4:Q4"/>
    <mergeCell ref="Y4:Y5"/>
    <mergeCell ref="P18:Q18"/>
    <mergeCell ref="P19:Q19"/>
    <mergeCell ref="E10:F10"/>
    <mergeCell ref="E11:F11"/>
    <mergeCell ref="E12:F12"/>
    <mergeCell ref="E13:F13"/>
    <mergeCell ref="E14:F14"/>
    <mergeCell ref="E15:F15"/>
    <mergeCell ref="E17:F17"/>
    <mergeCell ref="T4:T5"/>
    <mergeCell ref="U4:U5"/>
    <mergeCell ref="S16:T16"/>
    <mergeCell ref="E4:F5"/>
    <mergeCell ref="H4:H5"/>
    <mergeCell ref="I4:I5"/>
    <mergeCell ref="C7:D7"/>
    <mergeCell ref="E18:F18"/>
    <mergeCell ref="G18:H18"/>
    <mergeCell ref="E19:F19"/>
    <mergeCell ref="G19:H19"/>
    <mergeCell ref="C15:D15"/>
    <mergeCell ref="E7:F7"/>
    <mergeCell ref="E9:F9"/>
    <mergeCell ref="E8:F8"/>
    <mergeCell ref="C13:D13"/>
    <mergeCell ref="C10:D10"/>
    <mergeCell ref="A16:A17"/>
    <mergeCell ref="E20:F20"/>
    <mergeCell ref="G20:H20"/>
    <mergeCell ref="C14:D14"/>
    <mergeCell ref="C18:D18"/>
    <mergeCell ref="C19:D19"/>
    <mergeCell ref="Z4:Z5"/>
    <mergeCell ref="AA1:AC1"/>
    <mergeCell ref="R4:R5"/>
    <mergeCell ref="R16:R17"/>
    <mergeCell ref="A1:R1"/>
    <mergeCell ref="C6:D6"/>
    <mergeCell ref="G17:H17"/>
    <mergeCell ref="I16:K16"/>
    <mergeCell ref="C11:D11"/>
    <mergeCell ref="B16:B17"/>
    <mergeCell ref="C17:D17"/>
    <mergeCell ref="C16:H16"/>
    <mergeCell ref="C8:D8"/>
    <mergeCell ref="E6:F6"/>
    <mergeCell ref="C9:D9"/>
    <mergeCell ref="C12:D12"/>
    <mergeCell ref="A2:B2"/>
    <mergeCell ref="K2:L2"/>
    <mergeCell ref="C2:J2"/>
    <mergeCell ref="L4:M4"/>
    <mergeCell ref="M2:P2"/>
    <mergeCell ref="N4:O4"/>
    <mergeCell ref="J4:J5"/>
    <mergeCell ref="K4:K5"/>
    <mergeCell ref="A4:A5"/>
    <mergeCell ref="B4:B5"/>
    <mergeCell ref="G4:G5"/>
    <mergeCell ref="C4:D5"/>
  </mergeCells>
  <dataValidations count="8">
    <dataValidation allowBlank="1" showErrorMessage="1" sqref="C2" xr:uid="{00000000-0002-0000-0800-000000000000}"/>
    <dataValidation type="list" allowBlank="1" showInputMessage="1" showErrorMessage="1" sqref="G6:G15" xr:uid="{00000000-0002-0000-0800-000001000000}">
      <formula1>$U$6:$U$13</formula1>
    </dataValidation>
    <dataValidation type="whole" allowBlank="1" showInputMessage="1" showErrorMessage="1" sqref="H6:H15" xr:uid="{00000000-0002-0000-0800-000002000000}">
      <formula1>0</formula1>
      <formula2>20</formula2>
    </dataValidation>
    <dataValidation type="list" allowBlank="1" showInputMessage="1" showErrorMessage="1" sqref="I6:I15" xr:uid="{00000000-0002-0000-0800-000003000000}">
      <formula1>$V$6:$V$10</formula1>
    </dataValidation>
    <dataValidation type="list" allowBlank="1" showInputMessage="1" showErrorMessage="1" sqref="J6:J15" xr:uid="{00000000-0002-0000-0800-000004000000}">
      <formula1>$W$6:$W$14</formula1>
    </dataValidation>
    <dataValidation type="list" allowBlank="1" showInputMessage="1" showErrorMessage="1" sqref="C18:F27" xr:uid="{00000000-0002-0000-0800-000005000000}">
      <formula1>$X$6:$X$14</formula1>
    </dataValidation>
    <dataValidation type="list" allowBlank="1" showInputMessage="1" showErrorMessage="1" sqref="L18:O27 I18:J27" xr:uid="{00000000-0002-0000-0800-000006000000}">
      <formula1>$Y$6:$Y$7</formula1>
    </dataValidation>
    <dataValidation type="list" allowBlank="1" showInputMessage="1" showErrorMessage="1" sqref="K6:K15" xr:uid="{00000000-0002-0000-0800-000007000000}">
      <formula1>$Z$6:$Z$11</formula1>
    </dataValidation>
  </dataValidations>
  <printOptions horizontalCentered="1" verticalCentered="1"/>
  <pageMargins left="0" right="0" top="0" bottom="0" header="0" footer="0"/>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2_ACTS risk mapping tool</vt:lpstr>
      <vt:lpstr>3_Proactive Discl completeness </vt:lpstr>
      <vt:lpstr>4_Proactive Discl accuracy</vt:lpstr>
      <vt:lpstr>5_Proactive Discl PE response</vt:lpstr>
      <vt:lpstr>6_Reactive Disclosure</vt:lpstr>
      <vt:lpstr>7_Linear Progress Monitoring</vt:lpstr>
      <vt:lpstr>8_Assessment of processes</vt:lpstr>
      <vt:lpstr>9_Status of recommendations</vt:lpstr>
      <vt:lpstr>10_Post assurance data summary</vt:lpstr>
      <vt:lpstr>'3_Proactive Discl completeness '!_Hlk486342757</vt:lpstr>
      <vt:lpstr>'10_Post assurance data summary'!Print_Area</vt:lpstr>
      <vt:lpstr>'2_ACTS risk mapping tool'!Print_Area</vt:lpstr>
      <vt:lpstr>'3_Proactive Discl completeness '!Print_Area</vt:lpstr>
      <vt:lpstr>'4_Proactive Discl accuracy'!Print_Area</vt:lpstr>
      <vt:lpstr>'5_Proactive Discl PE response'!Print_Area</vt:lpstr>
      <vt:lpstr>'6_Reactive Disclosure'!Print_Area</vt:lpstr>
      <vt:lpstr>'7_Linear Progress Monitoring'!Print_Area</vt:lpstr>
      <vt:lpstr>'8_Assessment of processes'!Print_Area</vt:lpstr>
      <vt:lpstr>'9_Status of recommendations'!Print_Area</vt:lpstr>
    </vt:vector>
  </TitlesOfParts>
  <Manager/>
  <Company>Engineering Outcomes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Hamish Goldie-Scot</dc:creator>
  <cp:keywords/>
  <dc:description/>
  <cp:lastModifiedBy>Evelyn Hernandez</cp:lastModifiedBy>
  <cp:lastPrinted>2020-03-24T12:31:20Z</cp:lastPrinted>
  <dcterms:created xsi:type="dcterms:W3CDTF">2019-10-01T08:39:38Z</dcterms:created>
  <dcterms:modified xsi:type="dcterms:W3CDTF">2021-05-06T20:11:53Z</dcterms:modified>
  <cp:category/>
</cp:coreProperties>
</file>